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I344" i="1" l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4" i="1"/>
  <c r="I253" i="1"/>
  <c r="I252" i="1"/>
  <c r="I251" i="1"/>
  <c r="I250" i="1"/>
  <c r="I249" i="1"/>
  <c r="I248" i="1"/>
  <c r="G340" i="1"/>
  <c r="H340" i="1"/>
  <c r="H341" i="1"/>
  <c r="G342" i="1"/>
  <c r="H342" i="1"/>
  <c r="G333" i="1"/>
  <c r="H333" i="1"/>
  <c r="G334" i="1"/>
  <c r="H334" i="1"/>
  <c r="G324" i="1"/>
  <c r="G323" i="1" s="1"/>
  <c r="H324" i="1"/>
  <c r="H323" i="1" s="1"/>
  <c r="G320" i="1"/>
  <c r="H320" i="1"/>
  <c r="G317" i="1"/>
  <c r="H317" i="1"/>
  <c r="G313" i="1"/>
  <c r="H313" i="1"/>
  <c r="H312" i="1" s="1"/>
  <c r="H311" i="1" s="1"/>
  <c r="H255" i="1" s="1"/>
  <c r="H247" i="1" s="1"/>
  <c r="H11" i="1" s="1"/>
  <c r="H307" i="1"/>
  <c r="H306" i="1" s="1"/>
  <c r="H301" i="1" s="1"/>
  <c r="G307" i="1"/>
  <c r="G306" i="1" s="1"/>
  <c r="G301" i="1" s="1"/>
  <c r="G295" i="1"/>
  <c r="H295" i="1"/>
  <c r="G292" i="1"/>
  <c r="G291" i="1" s="1"/>
  <c r="H292" i="1"/>
  <c r="H291" i="1" s="1"/>
  <c r="G283" i="1"/>
  <c r="G280" i="1" s="1"/>
  <c r="G277" i="1" s="1"/>
  <c r="H283" i="1"/>
  <c r="H280" i="1" s="1"/>
  <c r="H277" i="1" s="1"/>
  <c r="G274" i="1"/>
  <c r="G273" i="1" s="1"/>
  <c r="H274" i="1"/>
  <c r="H273" i="1" s="1"/>
  <c r="G270" i="1"/>
  <c r="H270" i="1"/>
  <c r="G266" i="1"/>
  <c r="H266" i="1"/>
  <c r="G262" i="1"/>
  <c r="H262" i="1"/>
  <c r="G250" i="1"/>
  <c r="G249" i="1" s="1"/>
  <c r="G248" i="1" s="1"/>
  <c r="H250" i="1"/>
  <c r="H249" i="1" s="1"/>
  <c r="H248" i="1" s="1"/>
  <c r="G258" i="1"/>
  <c r="G257" i="1" s="1"/>
  <c r="G256" i="1" s="1"/>
  <c r="H258" i="1"/>
  <c r="H257" i="1" s="1"/>
  <c r="I313" i="1" l="1"/>
  <c r="G312" i="1"/>
  <c r="H256" i="1"/>
  <c r="I429" i="1"/>
  <c r="I428" i="1"/>
  <c r="I427" i="1"/>
  <c r="I426" i="1"/>
  <c r="I425" i="1"/>
  <c r="I421" i="1"/>
  <c r="I420" i="1"/>
  <c r="I417" i="1"/>
  <c r="I416" i="1"/>
  <c r="I415" i="1"/>
  <c r="I414" i="1"/>
  <c r="I412" i="1"/>
  <c r="I411" i="1"/>
  <c r="I408" i="1"/>
  <c r="I407" i="1"/>
  <c r="I406" i="1"/>
  <c r="I403" i="1"/>
  <c r="I402" i="1"/>
  <c r="I400" i="1"/>
  <c r="I399" i="1"/>
  <c r="I398" i="1"/>
  <c r="I397" i="1"/>
  <c r="I396" i="1"/>
  <c r="I395" i="1"/>
  <c r="I394" i="1"/>
  <c r="I392" i="1"/>
  <c r="I391" i="1"/>
  <c r="H393" i="1"/>
  <c r="I393" i="1" s="1"/>
  <c r="G401" i="1"/>
  <c r="H401" i="1"/>
  <c r="I401" i="1" s="1"/>
  <c r="G410" i="1"/>
  <c r="G409" i="1" s="1"/>
  <c r="G405" i="1" s="1"/>
  <c r="G404" i="1" s="1"/>
  <c r="H410" i="1"/>
  <c r="I410" i="1" s="1"/>
  <c r="G413" i="1"/>
  <c r="G419" i="1"/>
  <c r="G418" i="1" s="1"/>
  <c r="H419" i="1"/>
  <c r="H418" i="1" s="1"/>
  <c r="I418" i="1" s="1"/>
  <c r="G424" i="1"/>
  <c r="G422" i="1" s="1"/>
  <c r="H424" i="1"/>
  <c r="I424" i="1" s="1"/>
  <c r="G390" i="1"/>
  <c r="I390" i="1" s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3" i="1"/>
  <c r="I352" i="1"/>
  <c r="I351" i="1"/>
  <c r="I349" i="1"/>
  <c r="I347" i="1"/>
  <c r="G355" i="1"/>
  <c r="G354" i="1" s="1"/>
  <c r="H355" i="1"/>
  <c r="I355" i="1" s="1"/>
  <c r="G350" i="1"/>
  <c r="G348" i="1" s="1"/>
  <c r="G346" i="1" s="1"/>
  <c r="G345" i="1" s="1"/>
  <c r="H350" i="1"/>
  <c r="H348" i="1" s="1"/>
  <c r="I208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5" i="1"/>
  <c r="I224" i="1"/>
  <c r="I223" i="1"/>
  <c r="I222" i="1"/>
  <c r="I221" i="1"/>
  <c r="I220" i="1"/>
  <c r="I218" i="1"/>
  <c r="I217" i="1"/>
  <c r="I216" i="1"/>
  <c r="I215" i="1"/>
  <c r="I212" i="1"/>
  <c r="I211" i="1"/>
  <c r="I207" i="1"/>
  <c r="I206" i="1"/>
  <c r="I205" i="1"/>
  <c r="I204" i="1"/>
  <c r="I203" i="1"/>
  <c r="I202" i="1"/>
  <c r="I200" i="1"/>
  <c r="I199" i="1"/>
  <c r="I198" i="1"/>
  <c r="I197" i="1"/>
  <c r="I195" i="1"/>
  <c r="I194" i="1"/>
  <c r="I193" i="1"/>
  <c r="I192" i="1"/>
  <c r="I191" i="1"/>
  <c r="I190" i="1"/>
  <c r="I189" i="1"/>
  <c r="I185" i="1"/>
  <c r="I184" i="1"/>
  <c r="I183" i="1"/>
  <c r="I182" i="1"/>
  <c r="I181" i="1"/>
  <c r="I180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1" i="1"/>
  <c r="I150" i="1"/>
  <c r="I149" i="1"/>
  <c r="I148" i="1"/>
  <c r="I147" i="1"/>
  <c r="I146" i="1"/>
  <c r="I145" i="1"/>
  <c r="I144" i="1"/>
  <c r="I142" i="1"/>
  <c r="I141" i="1"/>
  <c r="I140" i="1"/>
  <c r="I139" i="1"/>
  <c r="I136" i="1"/>
  <c r="I134" i="1"/>
  <c r="I133" i="1"/>
  <c r="I132" i="1"/>
  <c r="I129" i="1"/>
  <c r="I128" i="1"/>
  <c r="I127" i="1"/>
  <c r="I126" i="1"/>
  <c r="I125" i="1"/>
  <c r="I124" i="1"/>
  <c r="I123" i="1"/>
  <c r="I122" i="1"/>
  <c r="I121" i="1"/>
  <c r="I120" i="1"/>
  <c r="I118" i="1"/>
  <c r="I117" i="1"/>
  <c r="I116" i="1"/>
  <c r="I115" i="1"/>
  <c r="I114" i="1"/>
  <c r="I113" i="1"/>
  <c r="I112" i="1"/>
  <c r="I111" i="1"/>
  <c r="I108" i="1"/>
  <c r="I107" i="1"/>
  <c r="I106" i="1"/>
  <c r="I105" i="1"/>
  <c r="I104" i="1"/>
  <c r="I100" i="1"/>
  <c r="I99" i="1"/>
  <c r="I98" i="1"/>
  <c r="I94" i="1"/>
  <c r="I93" i="1"/>
  <c r="I92" i="1"/>
  <c r="I91" i="1"/>
  <c r="G110" i="1"/>
  <c r="G109" i="1" s="1"/>
  <c r="H110" i="1"/>
  <c r="I110" i="1" s="1"/>
  <c r="G227" i="1"/>
  <c r="G226" i="1" s="1"/>
  <c r="H227" i="1"/>
  <c r="H226" i="1" s="1"/>
  <c r="I226" i="1" s="1"/>
  <c r="G219" i="1"/>
  <c r="H219" i="1"/>
  <c r="I219" i="1" s="1"/>
  <c r="G201" i="1"/>
  <c r="G196" i="1" s="1"/>
  <c r="H201" i="1"/>
  <c r="I201" i="1" s="1"/>
  <c r="G188" i="1"/>
  <c r="G187" i="1" s="1"/>
  <c r="G186" i="1" s="1"/>
  <c r="H188" i="1"/>
  <c r="H187" i="1" s="1"/>
  <c r="H186" i="1" s="1"/>
  <c r="I186" i="1" s="1"/>
  <c r="G172" i="1"/>
  <c r="G171" i="1" s="1"/>
  <c r="H172" i="1"/>
  <c r="H171" i="1" s="1"/>
  <c r="I171" i="1" s="1"/>
  <c r="H154" i="1"/>
  <c r="I154" i="1" s="1"/>
  <c r="H153" i="1"/>
  <c r="H152" i="1" s="1"/>
  <c r="I152" i="1" s="1"/>
  <c r="G143" i="1"/>
  <c r="H143" i="1"/>
  <c r="I143" i="1" s="1"/>
  <c r="G131" i="1"/>
  <c r="G130" i="1" s="1"/>
  <c r="G138" i="1"/>
  <c r="H138" i="1"/>
  <c r="H137" i="1" s="1"/>
  <c r="H131" i="1" s="1"/>
  <c r="H130" i="1" s="1"/>
  <c r="I130" i="1" s="1"/>
  <c r="I312" i="1" l="1"/>
  <c r="G311" i="1"/>
  <c r="I348" i="1"/>
  <c r="H109" i="1"/>
  <c r="I109" i="1" s="1"/>
  <c r="I137" i="1"/>
  <c r="I153" i="1"/>
  <c r="I188" i="1"/>
  <c r="I227" i="1"/>
  <c r="I350" i="1"/>
  <c r="H423" i="1"/>
  <c r="I423" i="1" s="1"/>
  <c r="H409" i="1"/>
  <c r="H389" i="1"/>
  <c r="H413" i="1"/>
  <c r="I413" i="1" s="1"/>
  <c r="I419" i="1"/>
  <c r="H196" i="1"/>
  <c r="I196" i="1" s="1"/>
  <c r="I131" i="1"/>
  <c r="I138" i="1"/>
  <c r="I172" i="1"/>
  <c r="I187" i="1"/>
  <c r="H354" i="1"/>
  <c r="I354" i="1" s="1"/>
  <c r="H422" i="1"/>
  <c r="I422" i="1" s="1"/>
  <c r="G389" i="1"/>
  <c r="G388" i="1" s="1"/>
  <c r="G119" i="1"/>
  <c r="H119" i="1"/>
  <c r="I119" i="1" s="1"/>
  <c r="I311" i="1" l="1"/>
  <c r="G255" i="1"/>
  <c r="H405" i="1"/>
  <c r="I409" i="1"/>
  <c r="I389" i="1"/>
  <c r="H388" i="1"/>
  <c r="H346" i="1"/>
  <c r="G103" i="1"/>
  <c r="G102" i="1" s="1"/>
  <c r="G101" i="1" s="1"/>
  <c r="H103" i="1"/>
  <c r="G97" i="1"/>
  <c r="G96" i="1" s="1"/>
  <c r="H97" i="1"/>
  <c r="I88" i="1"/>
  <c r="I87" i="1"/>
  <c r="I86" i="1"/>
  <c r="I85" i="1"/>
  <c r="I82" i="1"/>
  <c r="I81" i="1"/>
  <c r="I79" i="1"/>
  <c r="I78" i="1"/>
  <c r="I75" i="1"/>
  <c r="I74" i="1"/>
  <c r="I73" i="1"/>
  <c r="I70" i="1"/>
  <c r="I69" i="1"/>
  <c r="I68" i="1"/>
  <c r="I67" i="1"/>
  <c r="I64" i="1"/>
  <c r="I63" i="1"/>
  <c r="I61" i="1"/>
  <c r="I60" i="1"/>
  <c r="I57" i="1"/>
  <c r="I56" i="1"/>
  <c r="I53" i="1"/>
  <c r="I52" i="1"/>
  <c r="I51" i="1"/>
  <c r="I50" i="1"/>
  <c r="I49" i="1"/>
  <c r="I48" i="1"/>
  <c r="I47" i="1"/>
  <c r="I45" i="1"/>
  <c r="I44" i="1"/>
  <c r="I43" i="1"/>
  <c r="I42" i="1"/>
  <c r="I39" i="1"/>
  <c r="I37" i="1"/>
  <c r="I36" i="1"/>
  <c r="I35" i="1"/>
  <c r="I34" i="1"/>
  <c r="I33" i="1"/>
  <c r="I32" i="1"/>
  <c r="I31" i="1"/>
  <c r="I28" i="1"/>
  <c r="I27" i="1"/>
  <c r="I24" i="1"/>
  <c r="I23" i="1"/>
  <c r="I22" i="1"/>
  <c r="I18" i="1"/>
  <c r="G247" i="1" l="1"/>
  <c r="I255" i="1"/>
  <c r="I388" i="1"/>
  <c r="H95" i="1"/>
  <c r="I97" i="1"/>
  <c r="H102" i="1"/>
  <c r="I103" i="1"/>
  <c r="I346" i="1"/>
  <c r="H345" i="1"/>
  <c r="I345" i="1" s="1"/>
  <c r="H404" i="1"/>
  <c r="I404" i="1" s="1"/>
  <c r="I405" i="1"/>
  <c r="H96" i="1"/>
  <c r="I96" i="1" s="1"/>
  <c r="G95" i="1"/>
  <c r="G90" i="1" s="1"/>
  <c r="G89" i="1" s="1"/>
  <c r="G84" i="1"/>
  <c r="G83" i="1" s="1"/>
  <c r="G76" i="1" s="1"/>
  <c r="H84" i="1"/>
  <c r="H77" i="1"/>
  <c r="I77" i="1" s="1"/>
  <c r="H62" i="1"/>
  <c r="G72" i="1"/>
  <c r="G71" i="1" s="1"/>
  <c r="H72" i="1"/>
  <c r="H71" i="1" s="1"/>
  <c r="I71" i="1" s="1"/>
  <c r="G66" i="1"/>
  <c r="I66" i="1" s="1"/>
  <c r="H59" i="1"/>
  <c r="I59" i="1" s="1"/>
  <c r="G59" i="1"/>
  <c r="G58" i="1" s="1"/>
  <c r="G55" i="1" s="1"/>
  <c r="G41" i="1"/>
  <c r="G40" i="1" s="1"/>
  <c r="H41" i="1"/>
  <c r="H40" i="1" s="1"/>
  <c r="G11" i="1" l="1"/>
  <c r="I247" i="1"/>
  <c r="H387" i="1"/>
  <c r="I387" i="1" s="1"/>
  <c r="H101" i="1"/>
  <c r="I101" i="1" s="1"/>
  <c r="I102" i="1"/>
  <c r="H90" i="1"/>
  <c r="I95" i="1"/>
  <c r="G65" i="1"/>
  <c r="I65" i="1" s="1"/>
  <c r="I40" i="1"/>
  <c r="H58" i="1"/>
  <c r="I41" i="1"/>
  <c r="G62" i="1"/>
  <c r="G54" i="1" s="1"/>
  <c r="I72" i="1"/>
  <c r="I62" i="1"/>
  <c r="I84" i="1"/>
  <c r="H83" i="1"/>
  <c r="I83" i="1" s="1"/>
  <c r="H30" i="1"/>
  <c r="G30" i="1"/>
  <c r="G29" i="1" s="1"/>
  <c r="G26" i="1"/>
  <c r="H26" i="1"/>
  <c r="G21" i="1"/>
  <c r="G19" i="1" s="1"/>
  <c r="H21" i="1"/>
  <c r="G15" i="1"/>
  <c r="H15" i="1"/>
  <c r="H89" i="1" l="1"/>
  <c r="I89" i="1" s="1"/>
  <c r="I90" i="1"/>
  <c r="I15" i="1"/>
  <c r="H76" i="1"/>
  <c r="I76" i="1" s="1"/>
  <c r="H19" i="1"/>
  <c r="I19" i="1" s="1"/>
  <c r="I21" i="1"/>
  <c r="I26" i="1"/>
  <c r="H29" i="1"/>
  <c r="I29" i="1" s="1"/>
  <c r="I30" i="1"/>
  <c r="I58" i="1"/>
  <c r="H55" i="1"/>
  <c r="G25" i="1"/>
  <c r="G14" i="1" s="1"/>
  <c r="G13" i="1" s="1"/>
  <c r="H20" i="1"/>
  <c r="G20" i="1"/>
  <c r="G16" i="1"/>
  <c r="I16" i="1" s="1"/>
  <c r="H25" i="1" l="1"/>
  <c r="I20" i="1"/>
  <c r="I55" i="1"/>
  <c r="H54" i="1"/>
  <c r="I54" i="1" s="1"/>
  <c r="I25" i="1" l="1"/>
  <c r="H14" i="1"/>
  <c r="I14" i="1" l="1"/>
  <c r="H13" i="1"/>
  <c r="I13" i="1" s="1"/>
</calcChain>
</file>

<file path=xl/sharedStrings.xml><?xml version="1.0" encoding="utf-8"?>
<sst xmlns="http://schemas.openxmlformats.org/spreadsheetml/2006/main" count="1478" uniqueCount="258">
  <si>
    <t xml:space="preserve">Большемурашкинского муниципального района </t>
  </si>
  <si>
    <t xml:space="preserve">  (тыс. рублей)</t>
  </si>
  <si>
    <t>Наименование</t>
  </si>
  <si>
    <t>Код бюджетной классификации</t>
  </si>
  <si>
    <t>Ведом-ство</t>
  </si>
  <si>
    <t>Раз-дел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</si>
  <si>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</si>
  <si>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</si>
  <si>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</si>
  <si>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</si>
  <si>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 Нижегородской области</t>
  </si>
  <si>
    <t>Общегосударственные вопросы</t>
  </si>
  <si>
    <t>000 0000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</si>
  <si>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</si>
  <si>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</si>
  <si>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в том числе :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</si>
  <si>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</si>
  <si>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</si>
  <si>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</t>
  </si>
  <si>
    <t>из них :</t>
  </si>
  <si>
    <t xml:space="preserve">Расходы на обеспечение функций органов местного самоуправления 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</si>
  <si>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</si>
  <si>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>Закупка товаров, работ и услуг для муниципальных  нужд</t>
  </si>
  <si>
    <t>Иные бюджетные ассигнования</t>
  </si>
  <si>
    <t>Другие общегосударственные вопросы</t>
  </si>
  <si>
    <t>Реализация  функций, связанных с общегосударственным управлением</t>
  </si>
  <si>
    <t>Прочие выплаты по обязательствам муниципального образования</t>
  </si>
  <si>
    <t>Национальная оборона</t>
  </si>
  <si>
    <t>Мобилизационная и вневойсковая подготовка</t>
  </si>
  <si>
    <t>Средства федерального бюджета на выполнение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</si>
  <si>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</si>
  <si>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в том числе:</t>
  </si>
  <si>
    <t xml:space="preserve"> субвенции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</si>
  <si>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</si>
  <si>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</si>
  <si>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Муниципальные  программы</t>
  </si>
  <si>
    <t>Муниципальная  программа « Пожарная безопасность населенных пунктов и объектов Большемурашкинского муниципального района на 2013-2015 годы»</t>
  </si>
  <si>
    <t>Культура и кинематография</t>
  </si>
  <si>
    <t>Другие вопросы в области культуры</t>
  </si>
  <si>
    <t>Муниципальная программа « Развитие культуры и туризма в Большемурашкинском муниципальном районе  на 2014-2016 годы»</t>
  </si>
  <si>
    <t>Социальная политика</t>
  </si>
  <si>
    <t>Социальное обеспечение населения</t>
  </si>
  <si>
    <t xml:space="preserve">Выплаты гражданам на компенсацию части процентной ставки по кредитам, выданным на приобретение или строительства жилья </t>
  </si>
  <si>
    <t>Социальное обеспечение и иные выплаты населению</t>
  </si>
  <si>
    <t>Муниципальные программы</t>
  </si>
  <si>
    <t>Муниципальная программа « Меры социальной поддержки населения Большемурашкинского муниципального района Нижегородской области на 2014-2016 годы»</t>
  </si>
  <si>
    <t>Охрана семьи и детства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</si>
  <si>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 за счет субвенции из областного бюджета</t>
  </si>
  <si>
    <t>Государственные программы</t>
  </si>
  <si>
    <t>Государственная программа "Обеспечение граждан Нижегородской области доступным и комфортным жильем на период до 2024 года"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</si>
  <si>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 жилыми помещениями за счет средств федерального бюджета</t>
  </si>
  <si>
    <t xml:space="preserve">Капитальные вложения в объекты недвижимого имущества муниципальной собственности 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</si>
  <si>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 жилыми  помещениями за счет средств областного бюджета</t>
  </si>
  <si>
    <t>Другие вопросы в области социальной политики</t>
  </si>
  <si>
    <t>Муниципальная программа « Меры социальной поддержки населения Большемурашкинского муниципального района Нижегородской области на 2014-2016 годы »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</si>
  <si>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</si>
  <si>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</t>
  </si>
  <si>
    <t>Дотации на выравнивание бюджетной обеспеченности поселений</t>
  </si>
  <si>
    <t xml:space="preserve">Межбюджетные трансферты </t>
  </si>
  <si>
    <t>дотации из районного фонда финансовой поддержки поселений на выравнивание бюджетной обеспеченности за счет субвенции бюджету муниципального района на исполнение органами местного самоуправления полномочий органов государственной власти Нижегородской области по расчету и предоставлению дотаций бюджетам поселений за счет средств областного бюджета</t>
  </si>
  <si>
    <t>дотации из районного фонда финансовой поддержки поселений на выравнивание бюджетной обеспеченности за счет собственных доходов и источников финансирования дефицита бюджета муниципального района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</si>
  <si>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</si>
  <si>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</si>
  <si>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</si>
  <si>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 Иные межбюджетные трансферты  на выплату заработной платы с начислениями на нее работникам муниципальных учреждений и органов местного самоуправления </t>
  </si>
  <si>
    <t xml:space="preserve">Администрация Большемурашкинского муниципального  района Нижегородской области 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</si>
  <si>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</si>
  <si>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</si>
  <si>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</si>
  <si>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 xml:space="preserve">Расходы на выплаты персоналу в целях обеспечения выполнения функций органами местного самоуправления , казенными учреждениями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</si>
  <si>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</si>
  <si>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</si>
  <si>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Закупка товаров, работ и услуг для муниципальных нужд</t>
  </si>
  <si>
    <t xml:space="preserve">000 0000 </t>
  </si>
  <si>
    <t>Глава местной администрации</t>
  </si>
  <si>
    <t xml:space="preserve">Руководитель контрольно-счетной инспекции Большемурашкинского муниципального района </t>
  </si>
  <si>
    <t xml:space="preserve"> Расходы на выплаты персоналу в целях обеспечения выполнения функций органами местного самоуправления , казенными учреждениями</t>
  </si>
  <si>
    <t>Резервные фонды</t>
  </si>
  <si>
    <t>Резервный фонд Администрации Большемурашкинского муниципального района</t>
  </si>
  <si>
    <t>Расходы на обеспечение деятельности муниципальных  учреждений</t>
  </si>
  <si>
    <t>Выплата  заработной платы с начислениями на нее работникам муниципальных учреждений и органов местного самоуправления за счет субсидии областного бюджета</t>
  </si>
  <si>
    <t>Муниципальная программа " Развитие муниципальной службы Большемурашкинского муниципального района на 2012-2014 годы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</si>
  <si>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</si>
  <si>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</si>
  <si>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</si>
  <si>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районный целевой финансовый резерв для предупреждения и ликвидации чрезвычайных ситуаций и последствий стихийных бедствий</t>
  </si>
  <si>
    <t>Поисковые и аварийно-спасательные учреждения</t>
  </si>
  <si>
    <t>Расходы на обеспечение деятельности муниципальных   учреждений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</si>
  <si>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</si>
  <si>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09 </t>
  </si>
  <si>
    <t>Национальная экономика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</si>
  <si>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</si>
  <si>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</si>
  <si>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</si>
  <si>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</si>
  <si>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Предоставление субсидий бюджетным, автономным учреждениям и иным некоммерческим организациям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</si>
  <si>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</si>
  <si>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</si>
  <si>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, переселению граждан из аварийного жилищного фонда и модернизации систем коммунальной инфраструктуры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</si>
  <si>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</si>
  <si>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Капитальные вложения в объекты недвижимого имущества  муниципальной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</si>
  <si>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</t>
  </si>
  <si>
    <t>Капитальные вложения в объекты недвижимого имущества  муниципальной  собственности</t>
  </si>
  <si>
    <t>Другие вопросы в области жилищно-коммунального хозяйства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</si>
  <si>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</si>
  <si>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</si>
  <si>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</si>
  <si>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</si>
  <si>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</si>
  <si>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 xml:space="preserve">Культура </t>
  </si>
  <si>
    <t>Музеи и постоянные выставки</t>
  </si>
  <si>
    <t>Библиотеки</t>
  </si>
  <si>
    <r>
      <t xml:space="preserve">Расходы за счет межбюджетных трансфертов из бюджетов поселений на осуществление переданных полномочий в соответствии с заключенными соглашениями  по вопросу </t>
    </r>
    <r>
      <rPr>
        <sz val="12"/>
        <color theme="1"/>
        <rFont val="Times New Roman"/>
        <family val="1"/>
        <charset val="204"/>
      </rPr>
      <t>организации библиотечного обслуживания населения, комплектования и обеспечения сохранности библиотечных фондов библиотек поселения</t>
    </r>
  </si>
  <si>
    <t>Выплата  заработной платы с начислениями на нее работникам муниципальных учреждений  и органов местного самоуправления за счет субсидии областного бюджета</t>
  </si>
  <si>
    <t>Другие вопросы в области культуры и кинематографии</t>
  </si>
  <si>
    <t>Учебно-методические кабинеты, централизованные бухгалтерии, группы хозяйственного обслуживания</t>
  </si>
  <si>
    <t>Пенсионное обеспечение</t>
  </si>
  <si>
    <t>Доплаты к пенсиям, дополнительное пенсионное обеспечение</t>
  </si>
  <si>
    <t xml:space="preserve">Ежемесячная доплата к пенсиям лицам, замещавшим муниципальные  должности </t>
  </si>
  <si>
    <t>Социальная помощь</t>
  </si>
  <si>
    <t xml:space="preserve">Ежемесячная денежная выплата  гражданам, имеющим звание "Почетный гражданин Большемурашкинского района" </t>
  </si>
  <si>
    <t xml:space="preserve">Обеспечение жильем отдельных категорий граждан, установленных Федеральным законом от 12 января 1995 года № 5-ФЗ </t>
  </si>
  <si>
    <t xml:space="preserve">Обеспечение жильем отдельных категорий граждан, установленных федеральными законами от 12 января 1995 года № 5-ФЗ 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</si>
  <si>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</si>
  <si>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</si>
  <si>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Физическая культура и спорт  </t>
  </si>
  <si>
    <t>Массовый спорт</t>
  </si>
  <si>
    <t>Реализация государственных функций в области физической культуры и спорта</t>
  </si>
  <si>
    <t>Другие вопросы в области физической культуры и спорта</t>
  </si>
  <si>
    <t>Муниципальная программа « Развитие физической культуры и спорта Большемурашкинского муниципального района на 2014-2016 годы»</t>
  </si>
  <si>
    <t xml:space="preserve">Отдел капитального строительства и архитектуры администрации Большемурашкинского муниципального района Нижегородской области </t>
  </si>
  <si>
    <t>Коммунальное хозяйство</t>
  </si>
  <si>
    <t>Государственная программа Нижегородской области "Развитие социальной и инженерной инфраструктуры как основы повышения качества жизни населения Нижегородской области на 2014-2016 годы"</t>
  </si>
  <si>
    <t>Строительство, реконструкцию, проектно-изыскательские работы и разработку проектно-сметной документации в рамках государственной программы Нижегородской области "Развитие социальной и инженерной инфраструктуры как основы повышения качества жизни населения Нижегородской области на 2014-2016 годы" за счет средств областного бюджета</t>
  </si>
  <si>
    <t>Капитальные вложения в объекты недвижимого имущества муниципальной собственности</t>
  </si>
  <si>
    <t>Муниципальная программа « Комплексное развитие систем инженерной и коммунальной инфраструктуры Большемурашкинского муниципального района на 2011-2020 годы»</t>
  </si>
  <si>
    <t xml:space="preserve">Управление образования администрации Большемурашкинского муниципального района  Нижегородской области </t>
  </si>
  <si>
    <t>Осуществление полномочий по созданию и организации деятельности муниципальных комиссий по  делам несовершеннолетних и защите их прав за счет средств областного бюджета</t>
  </si>
  <si>
    <t>Образование</t>
  </si>
  <si>
    <t>Дошкольное образование</t>
  </si>
  <si>
    <t>Дошкольные образовательные организации</t>
  </si>
  <si>
    <t>Осуществление полномочий по воспитанию и обучению детей-инвалидов в муниципальных дошкольных образовательных организациях за счет субвенции из областного бюджета</t>
  </si>
  <si>
    <t>Исполнение полномочий в сфере общего образования в муниципальных дошкольных образовательных организациях за счет субвенции из областного бюджета</t>
  </si>
  <si>
    <t>Выплата  заработной платы с начислениями на нее работникам муниципальных учреждений и органов местного самоуправления  за счет субсидии областного бюджета</t>
  </si>
  <si>
    <t>Муниципальная программа « Развитие дошкольного , общего и дополнительного образования в Большемурашкинском муниципальном районе на 2012-2014 годы»</t>
  </si>
  <si>
    <t>Общее образование</t>
  </si>
  <si>
    <t>Школы-детские сады, школы начальные, неполные средние и средние</t>
  </si>
  <si>
    <t>Расходы на обеспечение деятельности муниципальных учреждений</t>
  </si>
  <si>
    <t>Исполнение полномочий в сфере общего образования в муниципальных общеобразовательных организациях за счет субвенции из областного бюджета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</si>
  <si>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</si>
  <si>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</si>
  <si>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</si>
  <si>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Государственная программа Нижегородской области "Развитие образования в Нижегородской области на 2014-2016 годы и на период до 2022 года"</t>
  </si>
  <si>
    <t>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 за счет средств областного бюджета</t>
  </si>
  <si>
    <t>Муниципальная программа Большемурашкинского муниципального района « Каникулы» на 2014-2016 годы</t>
  </si>
  <si>
    <t>Другие вопросы в области образования</t>
  </si>
  <si>
    <t>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 за счет средств областного бюджета</t>
  </si>
  <si>
    <t>Осуществление полномочий по организации и осуществлению деятельности по опеке и попечительству в отношении несовершеннолетних граждан за счет средств областного бюджета</t>
  </si>
  <si>
    <t>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и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за счет субвенции из областного бюджета</t>
  </si>
  <si>
    <t>Управление сельского хозяйства администрации Большемурашкинского муниципального района  Нижегородской области</t>
  </si>
  <si>
    <t>Сельское хозяйство и рыболовство</t>
  </si>
  <si>
    <t>Осуществление полномочий по поддержке сельскохозяйственного производства за счет средств областного бюджета</t>
  </si>
  <si>
    <t>Государственная программа  "Развитие агропромышленного комплекса Нижегородской области" до 2020 года и на период до 2026 года</t>
  </si>
  <si>
    <t>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</si>
  <si>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Возмещение части затрат на приобретение элитных семян за счет средств областного бюджета</t>
  </si>
  <si>
    <t>Поддержка племенного животноводства за счет средств областного бюджета</t>
  </si>
  <si>
    <t>Стабилизация и увеличение поголовья крупного рогатого скота за счет средств областного бюджета</t>
  </si>
  <si>
    <t>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</si>
  <si>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областного бюджета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</si>
  <si>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областного бюджета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</si>
  <si>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 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</si>
  <si>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областного бюджета</t>
  </si>
  <si>
    <t>Возмещение части затрат сельскохозяйственных товаропроизводителей на 1 литр (килограмм) реализованного товарного молока за счет средств областного бюджета</t>
  </si>
  <si>
    <t>Осуществление полномочий в области ветеринарии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за счет средств областного бюджета</t>
  </si>
  <si>
    <t>Комитет по управлению экономикой администрации Большемурашкинского муниципального  района Нижегородской области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</si>
  <si>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</si>
  <si>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</si>
  <si>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Муниципальная  программа « Улучшение условий и охраны труда в организациях Большемурашкинского муниципального района на 2012-2015 годы»</t>
  </si>
  <si>
    <t xml:space="preserve">Транспорт </t>
  </si>
  <si>
    <t>Автомобильный транспорт</t>
  </si>
  <si>
    <t xml:space="preserve">Компенсация  части лизингового платежа по договорам лизинга при закупке подвижного состава для пассажирских перевозок </t>
  </si>
  <si>
    <t>Муниципальная программа « Развитие автомобильного транспорта Большемурашкинского муниципального района на 2014-2016 годы»</t>
  </si>
  <si>
    <t xml:space="preserve">Выплата  заработной платы с начислениями на нее работникам муниципальных учреждений и органов местного самоуправления  за счет субсидии областного бюджета 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</si>
  <si>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</si>
  <si>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</si>
  <si>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</si>
  <si>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Оказание частичной финансовой поддержки районных средств массовой информации за счет субсидии из  областного бюджета</t>
  </si>
  <si>
    <t xml:space="preserve">Предоставление субсидий бюджетным, автономным учреждениям и иным некоммерческим организациям </t>
  </si>
  <si>
    <t>Периодические издания, учрежденные органами исполнительной власти</t>
  </si>
  <si>
    <t>Уточненный план на 2014 год.</t>
  </si>
  <si>
    <t xml:space="preserve">% исполнения </t>
  </si>
  <si>
    <t>ОО</t>
  </si>
  <si>
    <t>ОО1</t>
  </si>
  <si>
    <t>ОО2</t>
  </si>
  <si>
    <t>О11</t>
  </si>
  <si>
    <t>О74</t>
  </si>
  <si>
    <t>О82</t>
  </si>
  <si>
    <t>О1</t>
  </si>
  <si>
    <t>О4</t>
  </si>
  <si>
    <t>01</t>
  </si>
  <si>
    <t>О6</t>
  </si>
  <si>
    <t>000</t>
  </si>
  <si>
    <t>0020000</t>
  </si>
  <si>
    <t>0020019</t>
  </si>
  <si>
    <t>0920000</t>
  </si>
  <si>
    <t>0922600</t>
  </si>
  <si>
    <t>02</t>
  </si>
  <si>
    <t>03</t>
  </si>
  <si>
    <t>00</t>
  </si>
  <si>
    <t>0010000</t>
  </si>
  <si>
    <t>0015118</t>
  </si>
  <si>
    <t>08</t>
  </si>
  <si>
    <t>04</t>
  </si>
  <si>
    <t>06</t>
  </si>
  <si>
    <t>0020800</t>
  </si>
  <si>
    <t>200</t>
  </si>
  <si>
    <t>0700000</t>
  </si>
  <si>
    <t>0702200</t>
  </si>
  <si>
    <t>0020059</t>
  </si>
  <si>
    <t>09</t>
  </si>
  <si>
    <t>05</t>
  </si>
  <si>
    <t>0980000</t>
  </si>
  <si>
    <t>0989503</t>
  </si>
  <si>
    <t>0989603</t>
  </si>
  <si>
    <t>7100000</t>
  </si>
  <si>
    <t>07</t>
  </si>
  <si>
    <t>600</t>
  </si>
  <si>
    <t>0027301</t>
  </si>
  <si>
    <t>0027302</t>
  </si>
  <si>
    <t>0027303</t>
  </si>
  <si>
    <t>13</t>
  </si>
  <si>
    <t>7000000</t>
  </si>
  <si>
    <t>7050000</t>
  </si>
  <si>
    <t>100</t>
  </si>
  <si>
    <t>705 0000</t>
  </si>
  <si>
    <t>2187201</t>
  </si>
  <si>
    <t>10</t>
  </si>
  <si>
    <t>2180000</t>
  </si>
  <si>
    <t>Субсидии на проведение мероприятий по обеспечению пожарной безопасности в населенных пунктах Нижегородской области</t>
  </si>
  <si>
    <t>Расходы за счет средств фонда на поддержку территорий</t>
  </si>
  <si>
    <t>0922200</t>
  </si>
  <si>
    <t>300</t>
  </si>
  <si>
    <t>0020900</t>
  </si>
  <si>
    <t>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</si>
  <si>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Субвенции на предоставлении субсидии сельскохозяйственным товаропроизводителям на поддержку племенного животноводства за счет средств федерального бюджета</t>
  </si>
  <si>
    <t>Субвенции на предоставлении субсидии сельскохозяйственным товаропроизводителям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</si>
  <si>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6205041</t>
  </si>
  <si>
    <t>6205042</t>
  </si>
  <si>
    <t>6205055</t>
  </si>
  <si>
    <t>800</t>
  </si>
  <si>
    <t>711 0000</t>
  </si>
  <si>
    <t>700 0000</t>
  </si>
  <si>
    <t>Ведомственная структура расходов районного  бюджета за 1 квартал 2014 года</t>
  </si>
  <si>
    <t>Приложение 4</t>
  </si>
  <si>
    <t xml:space="preserve">к постановлению администрации  </t>
  </si>
  <si>
    <t>« Об утверждении отчета об исполнении  районного бюджета</t>
  </si>
  <si>
    <t>за 1 квартал 2014 года"</t>
  </si>
  <si>
    <t>Исполнено за1 квартал 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</si>
</sst>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8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164" fontId="10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/>
    <xf numFmtId="0" fontId="0" fillId="0" borderId="1" xfId="0" applyBorder="1" applyAlignment="1"/>
    <xf numFmtId="0" fontId="2" fillId="0" borderId="0" xfId="0" applyFont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64" fontId="4" fillId="0" borderId="1" xfId="0" applyNumberFormat="1" applyFont="1" applyBorder="1"/>
    <xf numFmtId="0" fontId="11" fillId="0" borderId="1" xfId="0" applyFont="1" applyBorder="1"/>
    <xf numFmtId="16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9"/>
  <sheetViews>
    <sheetView tabSelected="1" topLeftCell="A40" workbookViewId="0">
      <selection activeCell="I13" sqref="I13"/>
    </sheetView>
  </sheetViews>
  <sheetFormatPr defaultRowHeight="15" x14ac:dyDescent="0.25"/>
  <cols>
    <col min="1" max="1" width="41.7109375" customWidth="1"/>
    <col min="5" max="5" width="12.85546875" customWidth="1"/>
    <col min="7" max="7" width="14.5703125" customWidth="1"/>
    <col min="8" max="8" width="13.42578125" customWidth="1"/>
    <col min="9" max="9" width="11.7109375" customWidth="1"/>
  </cols>
  <sheetData>
    <row r="1" spans="1:9" ht="18.75" x14ac:dyDescent="0.25">
      <c r="A1" s="1"/>
      <c r="I1" s="1" t="s">
        <v>253</v>
      </c>
    </row>
    <row r="2" spans="1:9" ht="18.75" x14ac:dyDescent="0.25">
      <c r="A2" s="47" t="s">
        <v>254</v>
      </c>
      <c r="B2" s="42"/>
      <c r="C2" s="42"/>
      <c r="D2" s="42"/>
      <c r="E2" s="42"/>
      <c r="F2" s="42"/>
      <c r="G2" s="42"/>
      <c r="H2" s="42"/>
      <c r="I2" s="42"/>
    </row>
    <row r="3" spans="1:9" ht="18.75" x14ac:dyDescent="0.25">
      <c r="A3" s="1"/>
      <c r="I3" s="1" t="s">
        <v>0</v>
      </c>
    </row>
    <row r="4" spans="1:9" ht="29.25" customHeight="1" x14ac:dyDescent="0.25">
      <c r="A4" s="47" t="s">
        <v>255</v>
      </c>
      <c r="B4" s="42"/>
      <c r="C4" s="42"/>
      <c r="D4" s="42"/>
      <c r="E4" s="42"/>
      <c r="F4" s="42"/>
      <c r="G4" s="42"/>
      <c r="H4" s="42"/>
      <c r="I4" s="42"/>
    </row>
    <row r="5" spans="1:9" ht="29.25" customHeight="1" x14ac:dyDescent="0.25">
      <c r="A5" s="47" t="s">
        <v>256</v>
      </c>
      <c r="B5" s="42"/>
      <c r="C5" s="42"/>
      <c r="D5" s="42"/>
      <c r="E5" s="42"/>
      <c r="F5" s="42"/>
      <c r="G5" s="42"/>
      <c r="H5" s="42"/>
      <c r="I5" s="42"/>
    </row>
    <row r="6" spans="1:9" ht="18.75" x14ac:dyDescent="0.25">
      <c r="A6" s="2"/>
    </row>
    <row r="7" spans="1:9" ht="18.75" x14ac:dyDescent="0.25">
      <c r="A7" s="41" t="s">
        <v>252</v>
      </c>
      <c r="B7" s="42"/>
      <c r="C7" s="42"/>
      <c r="D7" s="42"/>
      <c r="E7" s="42"/>
      <c r="F7" s="42"/>
      <c r="G7" s="42"/>
      <c r="H7" s="42"/>
      <c r="I7" s="42"/>
    </row>
    <row r="8" spans="1:9" ht="18.75" x14ac:dyDescent="0.25">
      <c r="A8" s="1"/>
      <c r="I8" s="1" t="s">
        <v>1</v>
      </c>
    </row>
    <row r="9" spans="1:9" ht="15.75" x14ac:dyDescent="0.25">
      <c r="A9" s="32" t="s">
        <v>2</v>
      </c>
      <c r="B9" s="40" t="s">
        <v>3</v>
      </c>
      <c r="C9" s="40"/>
      <c r="D9" s="40"/>
      <c r="E9" s="40"/>
      <c r="F9" s="40"/>
      <c r="G9" s="32" t="s">
        <v>189</v>
      </c>
      <c r="H9" s="32" t="s">
        <v>257</v>
      </c>
      <c r="I9" s="49" t="s">
        <v>190</v>
      </c>
    </row>
    <row r="10" spans="1:9" ht="42.75" x14ac:dyDescent="0.25">
      <c r="A10" s="32"/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33"/>
      <c r="H10" s="33"/>
      <c r="I10" s="49"/>
    </row>
    <row r="11" spans="1:9" ht="18.75" x14ac:dyDescent="0.3">
      <c r="A11" s="24" t="s">
        <v>9</v>
      </c>
      <c r="B11" s="13"/>
      <c r="C11" s="13"/>
      <c r="D11" s="13"/>
      <c r="E11" s="13"/>
      <c r="F11" s="13"/>
      <c r="G11" s="4">
        <f>G13+G89+G237+G247+G345+G387</f>
        <v>377908.1</v>
      </c>
      <c r="H11" s="48">
        <f>H13+H89+H237+H247+H345+H387</f>
        <v>85495.000000000015</v>
      </c>
      <c r="I11" s="50">
        <f>H11/G11*100</f>
        <v>22.623225064506428</v>
      </c>
    </row>
    <row r="12" spans="1:9" ht="15.75" x14ac:dyDescent="0.25">
      <c r="A12" s="25"/>
      <c r="B12" s="3"/>
      <c r="C12" s="3"/>
      <c r="D12" s="3"/>
      <c r="E12" s="3"/>
      <c r="F12" s="3"/>
      <c r="G12" s="3"/>
      <c r="H12" s="3"/>
      <c r="I12" s="51"/>
    </row>
    <row r="13" spans="1:9" ht="93.75" x14ac:dyDescent="0.25">
      <c r="A13" s="24" t="s">
        <v>10</v>
      </c>
      <c r="B13" s="13" t="s">
        <v>192</v>
      </c>
      <c r="C13" s="3"/>
      <c r="D13" s="3"/>
      <c r="E13" s="3"/>
      <c r="F13" s="3"/>
      <c r="G13" s="4">
        <f>G14+G33+G40+G49+G54+G76</f>
        <v>47148.2</v>
      </c>
      <c r="H13" s="4">
        <f>H14+H33+H40+H49+H54+H76</f>
        <v>11248.8</v>
      </c>
      <c r="I13" s="52">
        <f>H13/G13*100</f>
        <v>23.858386958568939</v>
      </c>
    </row>
    <row r="14" spans="1:9" ht="37.5" x14ac:dyDescent="0.25">
      <c r="A14" s="24" t="s">
        <v>11</v>
      </c>
      <c r="B14" s="13"/>
      <c r="C14" s="13" t="s">
        <v>197</v>
      </c>
      <c r="D14" s="13" t="s">
        <v>191</v>
      </c>
      <c r="E14" s="3" t="s">
        <v>12</v>
      </c>
      <c r="F14" s="26" t="s">
        <v>201</v>
      </c>
      <c r="G14" s="4">
        <f>G15+G19+G25</f>
        <v>8275.9</v>
      </c>
      <c r="H14" s="4">
        <f>H15+H19+H25</f>
        <v>1478.1</v>
      </c>
      <c r="I14" s="11">
        <f t="shared" ref="I14:I75" si="0">H14/G14*100</f>
        <v>17.860293140323105</v>
      </c>
    </row>
    <row r="15" spans="1:9" ht="94.5" x14ac:dyDescent="0.25">
      <c r="A15" s="8" t="s">
        <v>13</v>
      </c>
      <c r="B15" s="13"/>
      <c r="C15" s="3" t="s">
        <v>197</v>
      </c>
      <c r="D15" s="3" t="s">
        <v>198</v>
      </c>
      <c r="E15" s="3" t="s">
        <v>12</v>
      </c>
      <c r="F15" s="9" t="s">
        <v>201</v>
      </c>
      <c r="G15" s="5">
        <f>G18</f>
        <v>260.7</v>
      </c>
      <c r="H15" s="5">
        <f>H18</f>
        <v>65.2</v>
      </c>
      <c r="I15" s="11">
        <f t="shared" si="0"/>
        <v>25.009589566551593</v>
      </c>
    </row>
    <row r="16" spans="1:9" ht="18.75" x14ac:dyDescent="0.25">
      <c r="A16" s="12" t="s">
        <v>14</v>
      </c>
      <c r="B16" s="13"/>
      <c r="C16" s="6" t="s">
        <v>197</v>
      </c>
      <c r="D16" s="6" t="s">
        <v>198</v>
      </c>
      <c r="E16" s="14" t="s">
        <v>203</v>
      </c>
      <c r="F16" s="6">
        <v>500</v>
      </c>
      <c r="G16" s="15">
        <f>G18</f>
        <v>260.7</v>
      </c>
      <c r="H16" s="15">
        <v>65.2</v>
      </c>
      <c r="I16" s="10">
        <f t="shared" si="0"/>
        <v>25.009589566551593</v>
      </c>
    </row>
    <row r="17" spans="1:9" ht="18.75" x14ac:dyDescent="0.25">
      <c r="A17" s="12" t="s">
        <v>15</v>
      </c>
      <c r="B17" s="13"/>
      <c r="C17" s="6"/>
      <c r="D17" s="6"/>
      <c r="E17" s="6"/>
      <c r="F17" s="6"/>
      <c r="G17" s="15"/>
      <c r="H17" s="15"/>
      <c r="I17" s="10"/>
    </row>
    <row r="18" spans="1:9" ht="110.25" x14ac:dyDescent="0.25">
      <c r="A18" s="12" t="s">
        <v>16</v>
      </c>
      <c r="B18" s="13"/>
      <c r="C18" s="6" t="s">
        <v>197</v>
      </c>
      <c r="D18" s="6" t="s">
        <v>198</v>
      </c>
      <c r="E18" s="6"/>
      <c r="F18" s="6"/>
      <c r="G18" s="15">
        <v>260.7</v>
      </c>
      <c r="H18" s="15">
        <v>65.2</v>
      </c>
      <c r="I18" s="10">
        <f t="shared" si="0"/>
        <v>25.009589566551593</v>
      </c>
    </row>
    <row r="19" spans="1:9" ht="78.75" x14ac:dyDescent="0.25">
      <c r="A19" s="8" t="s">
        <v>17</v>
      </c>
      <c r="B19" s="13"/>
      <c r="C19" s="9" t="s">
        <v>199</v>
      </c>
      <c r="D19" s="3" t="s">
        <v>200</v>
      </c>
      <c r="E19" s="3" t="s">
        <v>12</v>
      </c>
      <c r="F19" s="9" t="s">
        <v>201</v>
      </c>
      <c r="G19" s="5">
        <f>G21</f>
        <v>7199.3</v>
      </c>
      <c r="H19" s="5">
        <f>H21</f>
        <v>1266.0999999999999</v>
      </c>
      <c r="I19" s="11">
        <f t="shared" si="0"/>
        <v>17.586432014223604</v>
      </c>
    </row>
    <row r="20" spans="1:9" ht="47.25" x14ac:dyDescent="0.25">
      <c r="A20" s="12" t="s">
        <v>18</v>
      </c>
      <c r="B20" s="6"/>
      <c r="C20" s="14" t="s">
        <v>197</v>
      </c>
      <c r="D20" s="14" t="s">
        <v>200</v>
      </c>
      <c r="E20" s="14" t="s">
        <v>202</v>
      </c>
      <c r="F20" s="14" t="s">
        <v>201</v>
      </c>
      <c r="G20" s="15">
        <f>G21</f>
        <v>7199.3</v>
      </c>
      <c r="H20" s="15">
        <f>H21</f>
        <v>1266.0999999999999</v>
      </c>
      <c r="I20" s="10">
        <f t="shared" si="0"/>
        <v>17.586432014223604</v>
      </c>
    </row>
    <row r="21" spans="1:9" ht="31.5" x14ac:dyDescent="0.25">
      <c r="A21" s="12" t="s">
        <v>20</v>
      </c>
      <c r="B21" s="6"/>
      <c r="C21" s="14" t="s">
        <v>197</v>
      </c>
      <c r="D21" s="14" t="s">
        <v>200</v>
      </c>
      <c r="E21" s="14" t="s">
        <v>203</v>
      </c>
      <c r="F21" s="14" t="s">
        <v>201</v>
      </c>
      <c r="G21" s="15">
        <f>G22+G23+G24</f>
        <v>7199.3</v>
      </c>
      <c r="H21" s="15">
        <f>H22+H23+H24</f>
        <v>1266.0999999999999</v>
      </c>
      <c r="I21" s="10">
        <f t="shared" si="0"/>
        <v>17.586432014223604</v>
      </c>
    </row>
    <row r="22" spans="1:9" ht="63" x14ac:dyDescent="0.25">
      <c r="A22" s="12" t="s">
        <v>21</v>
      </c>
      <c r="B22" s="6"/>
      <c r="C22" s="14" t="s">
        <v>197</v>
      </c>
      <c r="D22" s="14" t="s">
        <v>200</v>
      </c>
      <c r="E22" s="14" t="s">
        <v>203</v>
      </c>
      <c r="F22" s="14">
        <v>100</v>
      </c>
      <c r="G22" s="15">
        <v>6500.8</v>
      </c>
      <c r="H22" s="15">
        <v>1191.8</v>
      </c>
      <c r="I22" s="10">
        <f t="shared" si="0"/>
        <v>18.333128230371646</v>
      </c>
    </row>
    <row r="23" spans="1:9" ht="31.5" x14ac:dyDescent="0.25">
      <c r="A23" s="12" t="s">
        <v>22</v>
      </c>
      <c r="B23" s="6"/>
      <c r="C23" s="14" t="s">
        <v>197</v>
      </c>
      <c r="D23" s="14" t="s">
        <v>200</v>
      </c>
      <c r="E23" s="14" t="s">
        <v>203</v>
      </c>
      <c r="F23" s="14">
        <v>200</v>
      </c>
      <c r="G23" s="15">
        <v>694.5</v>
      </c>
      <c r="H23" s="15">
        <v>74.3</v>
      </c>
      <c r="I23" s="10">
        <f t="shared" si="0"/>
        <v>10.698344132469401</v>
      </c>
    </row>
    <row r="24" spans="1:9" ht="15.75" x14ac:dyDescent="0.25">
      <c r="A24" s="12" t="s">
        <v>23</v>
      </c>
      <c r="B24" s="6"/>
      <c r="C24" s="14" t="s">
        <v>199</v>
      </c>
      <c r="D24" s="14">
        <v>6</v>
      </c>
      <c r="E24" s="14" t="s">
        <v>203</v>
      </c>
      <c r="F24" s="14">
        <v>800</v>
      </c>
      <c r="G24" s="15">
        <v>4</v>
      </c>
      <c r="H24" s="15"/>
      <c r="I24" s="10">
        <f t="shared" si="0"/>
        <v>0</v>
      </c>
    </row>
    <row r="25" spans="1:9" ht="31.5" x14ac:dyDescent="0.25">
      <c r="A25" s="8" t="s">
        <v>24</v>
      </c>
      <c r="B25" s="3"/>
      <c r="C25" s="9" t="s">
        <v>199</v>
      </c>
      <c r="D25" s="9">
        <v>13</v>
      </c>
      <c r="E25" s="9" t="s">
        <v>12</v>
      </c>
      <c r="F25" s="9" t="s">
        <v>201</v>
      </c>
      <c r="G25" s="5">
        <f>G26+G29</f>
        <v>815.9</v>
      </c>
      <c r="H25" s="5">
        <f>H26+H29</f>
        <v>146.79999999999998</v>
      </c>
      <c r="I25" s="11">
        <f t="shared" si="0"/>
        <v>17.992401029537934</v>
      </c>
    </row>
    <row r="26" spans="1:9" ht="31.5" x14ac:dyDescent="0.25">
      <c r="A26" s="12" t="s">
        <v>25</v>
      </c>
      <c r="B26" s="3"/>
      <c r="C26" s="14" t="s">
        <v>199</v>
      </c>
      <c r="D26" s="14">
        <v>13</v>
      </c>
      <c r="E26" s="14" t="s">
        <v>204</v>
      </c>
      <c r="F26" s="14" t="s">
        <v>201</v>
      </c>
      <c r="G26" s="15">
        <f>G28</f>
        <v>800</v>
      </c>
      <c r="H26" s="15">
        <f>H28</f>
        <v>138.1</v>
      </c>
      <c r="I26" s="10">
        <f t="shared" si="0"/>
        <v>17.262499999999999</v>
      </c>
    </row>
    <row r="27" spans="1:9" ht="31.5" x14ac:dyDescent="0.25">
      <c r="A27" s="12" t="s">
        <v>26</v>
      </c>
      <c r="B27" s="3"/>
      <c r="C27" s="14" t="s">
        <v>199</v>
      </c>
      <c r="D27" s="14">
        <v>13</v>
      </c>
      <c r="E27" s="14" t="s">
        <v>205</v>
      </c>
      <c r="F27" s="14" t="s">
        <v>201</v>
      </c>
      <c r="G27" s="15">
        <v>800</v>
      </c>
      <c r="H27" s="15">
        <v>138.1</v>
      </c>
      <c r="I27" s="10">
        <f t="shared" si="0"/>
        <v>17.262499999999999</v>
      </c>
    </row>
    <row r="28" spans="1:9" ht="31.5" x14ac:dyDescent="0.25">
      <c r="A28" s="12" t="s">
        <v>22</v>
      </c>
      <c r="B28" s="3"/>
      <c r="C28" s="14" t="s">
        <v>199</v>
      </c>
      <c r="D28" s="14">
        <v>13</v>
      </c>
      <c r="E28" s="14" t="s">
        <v>205</v>
      </c>
      <c r="F28" s="14">
        <v>200</v>
      </c>
      <c r="G28" s="15">
        <v>800</v>
      </c>
      <c r="H28" s="15">
        <v>138.1</v>
      </c>
      <c r="I28" s="10">
        <f t="shared" si="0"/>
        <v>17.262499999999999</v>
      </c>
    </row>
    <row r="29" spans="1:9" ht="30.75" customHeight="1" x14ac:dyDescent="0.25">
      <c r="A29" s="7" t="s">
        <v>35</v>
      </c>
      <c r="B29" s="3"/>
      <c r="C29" s="14" t="s">
        <v>199</v>
      </c>
      <c r="D29" s="14" t="s">
        <v>230</v>
      </c>
      <c r="E29" s="14" t="s">
        <v>231</v>
      </c>
      <c r="F29" s="14" t="s">
        <v>201</v>
      </c>
      <c r="G29" s="15">
        <f>G30</f>
        <v>15.899999999999999</v>
      </c>
      <c r="H29" s="15">
        <f>H30</f>
        <v>8.6999999999999993</v>
      </c>
      <c r="I29" s="10">
        <f t="shared" si="0"/>
        <v>54.716981132075468</v>
      </c>
    </row>
    <row r="30" spans="1:9" ht="63" customHeight="1" x14ac:dyDescent="0.25">
      <c r="A30" s="12" t="s">
        <v>81</v>
      </c>
      <c r="B30" s="3"/>
      <c r="C30" s="14" t="s">
        <v>199</v>
      </c>
      <c r="D30" s="14" t="s">
        <v>230</v>
      </c>
      <c r="E30" s="14" t="s">
        <v>234</v>
      </c>
      <c r="F30" s="14" t="s">
        <v>201</v>
      </c>
      <c r="G30" s="15">
        <f>G31+G32</f>
        <v>15.899999999999999</v>
      </c>
      <c r="H30" s="15">
        <f>H31+H32</f>
        <v>8.6999999999999993</v>
      </c>
      <c r="I30" s="10">
        <f t="shared" si="0"/>
        <v>54.716981132075468</v>
      </c>
    </row>
    <row r="31" spans="1:9" ht="63" x14ac:dyDescent="0.25">
      <c r="A31" s="12" t="s">
        <v>21</v>
      </c>
      <c r="B31" s="3"/>
      <c r="C31" s="14" t="s">
        <v>199</v>
      </c>
      <c r="D31" s="14" t="s">
        <v>230</v>
      </c>
      <c r="E31" s="14" t="s">
        <v>232</v>
      </c>
      <c r="F31" s="14" t="s">
        <v>233</v>
      </c>
      <c r="G31" s="15">
        <v>1.2</v>
      </c>
      <c r="H31" s="15">
        <v>1.2</v>
      </c>
      <c r="I31" s="10">
        <f t="shared" si="0"/>
        <v>100</v>
      </c>
    </row>
    <row r="32" spans="1:9" ht="31.5" x14ac:dyDescent="0.25">
      <c r="A32" s="12" t="s">
        <v>22</v>
      </c>
      <c r="B32" s="3"/>
      <c r="C32" s="14" t="s">
        <v>199</v>
      </c>
      <c r="D32" s="14" t="s">
        <v>230</v>
      </c>
      <c r="E32" s="14" t="s">
        <v>232</v>
      </c>
      <c r="F32" s="14" t="s">
        <v>215</v>
      </c>
      <c r="G32" s="15">
        <v>14.7</v>
      </c>
      <c r="H32" s="15">
        <v>7.5</v>
      </c>
      <c r="I32" s="10">
        <f t="shared" si="0"/>
        <v>51.020408163265309</v>
      </c>
    </row>
    <row r="33" spans="1:9" ht="18.75" x14ac:dyDescent="0.25">
      <c r="A33" s="24" t="s">
        <v>27</v>
      </c>
      <c r="B33" s="6"/>
      <c r="C33" s="26" t="s">
        <v>206</v>
      </c>
      <c r="D33" s="26" t="s">
        <v>208</v>
      </c>
      <c r="E33" s="9" t="s">
        <v>12</v>
      </c>
      <c r="F33" s="26" t="s">
        <v>201</v>
      </c>
      <c r="G33" s="4">
        <v>478.9</v>
      </c>
      <c r="H33" s="4">
        <v>119.7</v>
      </c>
      <c r="I33" s="11">
        <f t="shared" si="0"/>
        <v>24.994779703487161</v>
      </c>
    </row>
    <row r="34" spans="1:9" ht="31.5" x14ac:dyDescent="0.25">
      <c r="A34" s="8" t="s">
        <v>28</v>
      </c>
      <c r="B34" s="6"/>
      <c r="C34" s="9" t="s">
        <v>206</v>
      </c>
      <c r="D34" s="9" t="s">
        <v>207</v>
      </c>
      <c r="E34" s="9" t="s">
        <v>12</v>
      </c>
      <c r="F34" s="9">
        <v>0</v>
      </c>
      <c r="G34" s="5">
        <v>478.9</v>
      </c>
      <c r="H34" s="5">
        <v>119.7</v>
      </c>
      <c r="I34" s="11">
        <f t="shared" si="0"/>
        <v>24.994779703487161</v>
      </c>
    </row>
    <row r="35" spans="1:9" ht="31.5" x14ac:dyDescent="0.25">
      <c r="A35" s="12" t="s">
        <v>29</v>
      </c>
      <c r="B35" s="6"/>
      <c r="C35" s="14" t="s">
        <v>206</v>
      </c>
      <c r="D35" s="14" t="s">
        <v>207</v>
      </c>
      <c r="E35" s="14" t="s">
        <v>209</v>
      </c>
      <c r="F35" s="14">
        <v>0</v>
      </c>
      <c r="G35" s="15">
        <v>478.9</v>
      </c>
      <c r="H35" s="15">
        <v>119.7</v>
      </c>
      <c r="I35" s="10">
        <f t="shared" si="0"/>
        <v>24.994779703487161</v>
      </c>
    </row>
    <row r="36" spans="1:9" ht="47.25" x14ac:dyDescent="0.25">
      <c r="A36" s="12" t="s">
        <v>30</v>
      </c>
      <c r="B36" s="6"/>
      <c r="C36" s="14" t="s">
        <v>206</v>
      </c>
      <c r="D36" s="14" t="s">
        <v>207</v>
      </c>
      <c r="E36" s="14" t="s">
        <v>210</v>
      </c>
      <c r="F36" s="14">
        <v>0</v>
      </c>
      <c r="G36" s="15">
        <v>478.9</v>
      </c>
      <c r="H36" s="15">
        <v>119.7</v>
      </c>
      <c r="I36" s="10">
        <f t="shared" si="0"/>
        <v>24.994779703487161</v>
      </c>
    </row>
    <row r="37" spans="1:9" ht="15.75" x14ac:dyDescent="0.25">
      <c r="A37" s="12" t="s">
        <v>14</v>
      </c>
      <c r="B37" s="6"/>
      <c r="C37" s="14" t="s">
        <v>206</v>
      </c>
      <c r="D37" s="14" t="s">
        <v>207</v>
      </c>
      <c r="E37" s="14" t="s">
        <v>210</v>
      </c>
      <c r="F37" s="14">
        <v>500</v>
      </c>
      <c r="G37" s="15">
        <v>478.9</v>
      </c>
      <c r="H37" s="15">
        <v>119.7</v>
      </c>
      <c r="I37" s="10">
        <f t="shared" si="0"/>
        <v>24.994779703487161</v>
      </c>
    </row>
    <row r="38" spans="1:9" ht="15.75" x14ac:dyDescent="0.25">
      <c r="A38" s="12" t="s">
        <v>31</v>
      </c>
      <c r="B38" s="6"/>
      <c r="C38" s="14"/>
      <c r="D38" s="14"/>
      <c r="E38" s="14"/>
      <c r="F38" s="14"/>
      <c r="G38" s="15"/>
      <c r="H38" s="15"/>
      <c r="I38" s="10"/>
    </row>
    <row r="39" spans="1:9" ht="78.75" x14ac:dyDescent="0.25">
      <c r="A39" s="12" t="s">
        <v>32</v>
      </c>
      <c r="B39" s="6"/>
      <c r="C39" s="14" t="s">
        <v>206</v>
      </c>
      <c r="D39" s="14" t="s">
        <v>207</v>
      </c>
      <c r="E39" s="14"/>
      <c r="F39" s="14"/>
      <c r="G39" s="15">
        <v>478.9</v>
      </c>
      <c r="H39" s="15">
        <v>119.7</v>
      </c>
      <c r="I39" s="10">
        <f t="shared" si="0"/>
        <v>24.994779703487161</v>
      </c>
    </row>
    <row r="40" spans="1:9" ht="56.25" x14ac:dyDescent="0.25">
      <c r="A40" s="24" t="s">
        <v>33</v>
      </c>
      <c r="B40" s="6"/>
      <c r="C40" s="26" t="s">
        <v>207</v>
      </c>
      <c r="D40" s="26" t="s">
        <v>208</v>
      </c>
      <c r="E40" s="9" t="s">
        <v>12</v>
      </c>
      <c r="F40" s="26" t="s">
        <v>201</v>
      </c>
      <c r="G40" s="4">
        <f>G41</f>
        <v>6412.8</v>
      </c>
      <c r="H40" s="4">
        <f>H41</f>
        <v>1664.8</v>
      </c>
      <c r="I40" s="11">
        <f t="shared" si="0"/>
        <v>25.960578842315368</v>
      </c>
    </row>
    <row r="41" spans="1:9" ht="15.75" x14ac:dyDescent="0.25">
      <c r="A41" s="8" t="s">
        <v>34</v>
      </c>
      <c r="B41" s="6"/>
      <c r="C41" s="9" t="s">
        <v>207</v>
      </c>
      <c r="D41" s="9">
        <v>10</v>
      </c>
      <c r="E41" s="9" t="s">
        <v>12</v>
      </c>
      <c r="F41" s="9" t="s">
        <v>201</v>
      </c>
      <c r="G41" s="5">
        <f>G42+G45</f>
        <v>6412.8</v>
      </c>
      <c r="H41" s="5">
        <f>H42+H45</f>
        <v>1664.8</v>
      </c>
      <c r="I41" s="11">
        <f t="shared" si="0"/>
        <v>25.960578842315368</v>
      </c>
    </row>
    <row r="42" spans="1:9" ht="60" customHeight="1" x14ac:dyDescent="0.25">
      <c r="A42" s="8" t="s">
        <v>83</v>
      </c>
      <c r="B42" s="3"/>
      <c r="C42" s="9" t="s">
        <v>207</v>
      </c>
      <c r="D42" s="9" t="s">
        <v>236</v>
      </c>
      <c r="E42" s="9" t="s">
        <v>237</v>
      </c>
      <c r="F42" s="9" t="s">
        <v>201</v>
      </c>
      <c r="G42" s="5">
        <v>261.3</v>
      </c>
      <c r="H42" s="5"/>
      <c r="I42" s="10">
        <f t="shared" si="0"/>
        <v>0</v>
      </c>
    </row>
    <row r="43" spans="1:9" ht="63" x14ac:dyDescent="0.25">
      <c r="A43" s="12" t="s">
        <v>238</v>
      </c>
      <c r="B43" s="6"/>
      <c r="C43" s="14" t="s">
        <v>207</v>
      </c>
      <c r="D43" s="14" t="s">
        <v>236</v>
      </c>
      <c r="E43" s="14" t="s">
        <v>235</v>
      </c>
      <c r="F43" s="14" t="s">
        <v>201</v>
      </c>
      <c r="G43" s="15">
        <v>261.3</v>
      </c>
      <c r="H43" s="5"/>
      <c r="I43" s="10">
        <f t="shared" si="0"/>
        <v>0</v>
      </c>
    </row>
    <row r="44" spans="1:9" ht="31.5" x14ac:dyDescent="0.25">
      <c r="A44" s="12" t="s">
        <v>22</v>
      </c>
      <c r="B44" s="6"/>
      <c r="C44" s="14" t="s">
        <v>207</v>
      </c>
      <c r="D44" s="14" t="s">
        <v>236</v>
      </c>
      <c r="E44" s="14" t="s">
        <v>235</v>
      </c>
      <c r="F44" s="14" t="s">
        <v>215</v>
      </c>
      <c r="G44" s="15">
        <v>261.3</v>
      </c>
      <c r="H44" s="5"/>
      <c r="I44" s="10">
        <f t="shared" si="0"/>
        <v>0</v>
      </c>
    </row>
    <row r="45" spans="1:9" x14ac:dyDescent="0.25">
      <c r="A45" s="34" t="s">
        <v>35</v>
      </c>
      <c r="B45" s="35"/>
      <c r="C45" s="31" t="s">
        <v>207</v>
      </c>
      <c r="D45" s="31">
        <v>10</v>
      </c>
      <c r="E45" s="31">
        <v>7000000</v>
      </c>
      <c r="F45" s="31" t="s">
        <v>201</v>
      </c>
      <c r="G45" s="36">
        <v>6151.5</v>
      </c>
      <c r="H45" s="36">
        <v>1664.8</v>
      </c>
      <c r="I45" s="45">
        <f t="shared" si="0"/>
        <v>27.063317889945544</v>
      </c>
    </row>
    <row r="46" spans="1:9" x14ac:dyDescent="0.25">
      <c r="A46" s="34"/>
      <c r="B46" s="35"/>
      <c r="C46" s="31"/>
      <c r="D46" s="31"/>
      <c r="E46" s="31"/>
      <c r="F46" s="31"/>
      <c r="G46" s="36"/>
      <c r="H46" s="44"/>
      <c r="I46" s="46"/>
    </row>
    <row r="47" spans="1:9" ht="78.75" x14ac:dyDescent="0.25">
      <c r="A47" s="12" t="s">
        <v>36</v>
      </c>
      <c r="B47" s="6"/>
      <c r="C47" s="14" t="s">
        <v>207</v>
      </c>
      <c r="D47" s="14">
        <v>10</v>
      </c>
      <c r="E47" s="14">
        <v>7020000</v>
      </c>
      <c r="F47" s="14" t="s">
        <v>201</v>
      </c>
      <c r="G47" s="15">
        <v>6151.5</v>
      </c>
      <c r="H47" s="15">
        <v>1664.8</v>
      </c>
      <c r="I47" s="10">
        <f t="shared" si="0"/>
        <v>27.063317889945544</v>
      </c>
    </row>
    <row r="48" spans="1:9" ht="15.75" x14ac:dyDescent="0.25">
      <c r="A48" s="12" t="s">
        <v>14</v>
      </c>
      <c r="B48" s="6"/>
      <c r="C48" s="14" t="s">
        <v>207</v>
      </c>
      <c r="D48" s="14">
        <v>10</v>
      </c>
      <c r="E48" s="14">
        <v>7020000</v>
      </c>
      <c r="F48" s="14">
        <v>500</v>
      </c>
      <c r="G48" s="15">
        <v>6151.5</v>
      </c>
      <c r="H48" s="15">
        <v>1664.8</v>
      </c>
      <c r="I48" s="10">
        <f t="shared" si="0"/>
        <v>27.063317889945544</v>
      </c>
    </row>
    <row r="49" spans="1:9" ht="18.75" x14ac:dyDescent="0.25">
      <c r="A49" s="24" t="s">
        <v>37</v>
      </c>
      <c r="B49" s="13"/>
      <c r="C49" s="26" t="s">
        <v>211</v>
      </c>
      <c r="D49" s="26" t="s">
        <v>212</v>
      </c>
      <c r="E49" s="9" t="s">
        <v>12</v>
      </c>
      <c r="F49" s="26" t="s">
        <v>201</v>
      </c>
      <c r="G49" s="4">
        <v>8.6</v>
      </c>
      <c r="H49" s="4">
        <v>8.6</v>
      </c>
      <c r="I49" s="11">
        <f t="shared" si="0"/>
        <v>100</v>
      </c>
    </row>
    <row r="50" spans="1:9" ht="15.75" x14ac:dyDescent="0.25">
      <c r="A50" s="8" t="s">
        <v>38</v>
      </c>
      <c r="B50" s="3"/>
      <c r="C50" s="9" t="s">
        <v>211</v>
      </c>
      <c r="D50" s="9" t="s">
        <v>212</v>
      </c>
      <c r="E50" s="9" t="s">
        <v>12</v>
      </c>
      <c r="F50" s="9" t="s">
        <v>201</v>
      </c>
      <c r="G50" s="5">
        <v>8.6</v>
      </c>
      <c r="H50" s="5">
        <v>8.6</v>
      </c>
      <c r="I50" s="11">
        <f t="shared" si="0"/>
        <v>100</v>
      </c>
    </row>
    <row r="51" spans="1:9" ht="15.75" x14ac:dyDescent="0.25">
      <c r="A51" s="12" t="s">
        <v>35</v>
      </c>
      <c r="B51" s="6"/>
      <c r="C51" s="14" t="s">
        <v>211</v>
      </c>
      <c r="D51" s="14" t="s">
        <v>212</v>
      </c>
      <c r="E51" s="14">
        <v>7000000</v>
      </c>
      <c r="F51" s="14" t="s">
        <v>201</v>
      </c>
      <c r="G51" s="15">
        <v>8.6</v>
      </c>
      <c r="H51" s="15">
        <v>8.6</v>
      </c>
      <c r="I51" s="10">
        <f t="shared" si="0"/>
        <v>100</v>
      </c>
    </row>
    <row r="52" spans="1:9" ht="63" x14ac:dyDescent="0.25">
      <c r="A52" s="12" t="s">
        <v>39</v>
      </c>
      <c r="B52" s="6"/>
      <c r="C52" s="14" t="s">
        <v>211</v>
      </c>
      <c r="D52" s="14" t="s">
        <v>212</v>
      </c>
      <c r="E52" s="14">
        <v>7060000</v>
      </c>
      <c r="F52" s="14" t="s">
        <v>201</v>
      </c>
      <c r="G52" s="15">
        <v>8.6</v>
      </c>
      <c r="H52" s="15">
        <v>8.6</v>
      </c>
      <c r="I52" s="10">
        <f t="shared" si="0"/>
        <v>100</v>
      </c>
    </row>
    <row r="53" spans="1:9" ht="15.75" x14ac:dyDescent="0.25">
      <c r="A53" s="12" t="s">
        <v>14</v>
      </c>
      <c r="B53" s="6"/>
      <c r="C53" s="14" t="s">
        <v>211</v>
      </c>
      <c r="D53" s="14" t="s">
        <v>212</v>
      </c>
      <c r="E53" s="14">
        <v>7060000</v>
      </c>
      <c r="F53" s="14">
        <v>500</v>
      </c>
      <c r="G53" s="15">
        <v>8.6</v>
      </c>
      <c r="H53" s="15">
        <v>8.6</v>
      </c>
      <c r="I53" s="10">
        <f t="shared" si="0"/>
        <v>100</v>
      </c>
    </row>
    <row r="54" spans="1:9" ht="18.75" x14ac:dyDescent="0.25">
      <c r="A54" s="24" t="s">
        <v>40</v>
      </c>
      <c r="B54" s="13"/>
      <c r="C54" s="26">
        <v>10</v>
      </c>
      <c r="D54" s="26" t="s">
        <v>208</v>
      </c>
      <c r="E54" s="9" t="s">
        <v>12</v>
      </c>
      <c r="F54" s="26" t="s">
        <v>201</v>
      </c>
      <c r="G54" s="4">
        <f>G55+G62+G71</f>
        <v>1632.5</v>
      </c>
      <c r="H54" s="4">
        <f>H55+H62+H71</f>
        <v>61.2</v>
      </c>
      <c r="I54" s="11">
        <f t="shared" si="0"/>
        <v>3.7488514548238898</v>
      </c>
    </row>
    <row r="55" spans="1:9" ht="18.75" x14ac:dyDescent="0.25">
      <c r="A55" s="8" t="s">
        <v>41</v>
      </c>
      <c r="B55" s="13"/>
      <c r="C55" s="9">
        <v>10</v>
      </c>
      <c r="D55" s="9" t="s">
        <v>207</v>
      </c>
      <c r="E55" s="9" t="s">
        <v>12</v>
      </c>
      <c r="F55" s="9" t="s">
        <v>201</v>
      </c>
      <c r="G55" s="5">
        <f>G56+G58</f>
        <v>136.5</v>
      </c>
      <c r="H55" s="5">
        <f>H56+H58</f>
        <v>43.9</v>
      </c>
      <c r="I55" s="11">
        <f t="shared" si="0"/>
        <v>32.161172161172161</v>
      </c>
    </row>
    <row r="56" spans="1:9" ht="63" x14ac:dyDescent="0.25">
      <c r="A56" s="12" t="s">
        <v>42</v>
      </c>
      <c r="B56" s="13"/>
      <c r="C56" s="14">
        <v>10</v>
      </c>
      <c r="D56" s="14" t="s">
        <v>207</v>
      </c>
      <c r="E56" s="14">
        <v>5052003</v>
      </c>
      <c r="F56" s="14" t="s">
        <v>201</v>
      </c>
      <c r="G56" s="15">
        <v>40</v>
      </c>
      <c r="H56" s="15">
        <v>5</v>
      </c>
      <c r="I56" s="10">
        <f t="shared" si="0"/>
        <v>12.5</v>
      </c>
    </row>
    <row r="57" spans="1:9" ht="31.5" x14ac:dyDescent="0.25">
      <c r="A57" s="12" t="s">
        <v>43</v>
      </c>
      <c r="B57" s="13"/>
      <c r="C57" s="14">
        <v>10</v>
      </c>
      <c r="D57" s="14" t="s">
        <v>207</v>
      </c>
      <c r="E57" s="14">
        <v>5052003</v>
      </c>
      <c r="F57" s="14">
        <v>300</v>
      </c>
      <c r="G57" s="15">
        <v>40</v>
      </c>
      <c r="H57" s="15">
        <v>5</v>
      </c>
      <c r="I57" s="10">
        <f t="shared" si="0"/>
        <v>12.5</v>
      </c>
    </row>
    <row r="58" spans="1:9" ht="18.75" x14ac:dyDescent="0.25">
      <c r="A58" s="12" t="s">
        <v>44</v>
      </c>
      <c r="B58" s="13"/>
      <c r="C58" s="14">
        <v>10</v>
      </c>
      <c r="D58" s="14" t="s">
        <v>207</v>
      </c>
      <c r="E58" s="14">
        <v>7000000</v>
      </c>
      <c r="F58" s="14" t="s">
        <v>201</v>
      </c>
      <c r="G58" s="15">
        <f>G59</f>
        <v>96.5</v>
      </c>
      <c r="H58" s="15">
        <f>H59</f>
        <v>38.9</v>
      </c>
      <c r="I58" s="10">
        <f t="shared" si="0"/>
        <v>40.310880829015545</v>
      </c>
    </row>
    <row r="59" spans="1:9" ht="78.75" x14ac:dyDescent="0.25">
      <c r="A59" s="12" t="s">
        <v>45</v>
      </c>
      <c r="B59" s="13"/>
      <c r="C59" s="14">
        <v>10</v>
      </c>
      <c r="D59" s="14" t="s">
        <v>207</v>
      </c>
      <c r="E59" s="14">
        <v>7110000</v>
      </c>
      <c r="F59" s="14" t="s">
        <v>201</v>
      </c>
      <c r="G59" s="15">
        <f>G60+G61</f>
        <v>96.5</v>
      </c>
      <c r="H59" s="15">
        <f>H60+H61</f>
        <v>38.9</v>
      </c>
      <c r="I59" s="10">
        <f t="shared" si="0"/>
        <v>40.310880829015545</v>
      </c>
    </row>
    <row r="60" spans="1:9" ht="31.5" x14ac:dyDescent="0.25">
      <c r="A60" s="12" t="s">
        <v>43</v>
      </c>
      <c r="B60" s="13"/>
      <c r="C60" s="14">
        <v>10</v>
      </c>
      <c r="D60" s="14" t="s">
        <v>207</v>
      </c>
      <c r="E60" s="14">
        <v>7110000</v>
      </c>
      <c r="F60" s="14">
        <v>300</v>
      </c>
      <c r="G60" s="15">
        <v>28</v>
      </c>
      <c r="H60" s="15">
        <v>11.4</v>
      </c>
      <c r="I60" s="10">
        <f t="shared" si="0"/>
        <v>40.714285714285715</v>
      </c>
    </row>
    <row r="61" spans="1:9" ht="15.75" x14ac:dyDescent="0.25">
      <c r="A61" s="12" t="s">
        <v>14</v>
      </c>
      <c r="B61" s="6"/>
      <c r="C61" s="14">
        <v>10</v>
      </c>
      <c r="D61" s="14" t="s">
        <v>207</v>
      </c>
      <c r="E61" s="14">
        <v>7110000</v>
      </c>
      <c r="F61" s="14">
        <v>500</v>
      </c>
      <c r="G61" s="15">
        <v>68.5</v>
      </c>
      <c r="H61" s="15">
        <v>27.5</v>
      </c>
      <c r="I61" s="10">
        <f t="shared" si="0"/>
        <v>40.145985401459853</v>
      </c>
    </row>
    <row r="62" spans="1:9" ht="15.75" x14ac:dyDescent="0.25">
      <c r="A62" s="8" t="s">
        <v>46</v>
      </c>
      <c r="B62" s="6"/>
      <c r="C62" s="9">
        <v>10</v>
      </c>
      <c r="D62" s="9">
        <v>4</v>
      </c>
      <c r="E62" s="9" t="s">
        <v>12</v>
      </c>
      <c r="F62" s="9" t="s">
        <v>201</v>
      </c>
      <c r="G62" s="5">
        <f>G63+G65</f>
        <v>1476</v>
      </c>
      <c r="H62" s="5">
        <f>H63+H65</f>
        <v>0</v>
      </c>
      <c r="I62" s="11">
        <f t="shared" si="0"/>
        <v>0</v>
      </c>
    </row>
    <row r="63" spans="1:9" ht="220.5" x14ac:dyDescent="0.25">
      <c r="A63" s="12" t="s">
        <v>47</v>
      </c>
      <c r="B63" s="6"/>
      <c r="C63" s="14">
        <v>10</v>
      </c>
      <c r="D63" s="14" t="s">
        <v>212</v>
      </c>
      <c r="E63" s="14">
        <v>5207312</v>
      </c>
      <c r="F63" s="14" t="s">
        <v>201</v>
      </c>
      <c r="G63" s="15">
        <v>370.5</v>
      </c>
      <c r="H63" s="15"/>
      <c r="I63" s="10">
        <f t="shared" si="0"/>
        <v>0</v>
      </c>
    </row>
    <row r="64" spans="1:9" ht="31.5" x14ac:dyDescent="0.25">
      <c r="A64" s="12" t="s">
        <v>43</v>
      </c>
      <c r="B64" s="6"/>
      <c r="C64" s="14">
        <v>10</v>
      </c>
      <c r="D64" s="14" t="s">
        <v>212</v>
      </c>
      <c r="E64" s="14">
        <v>5207312</v>
      </c>
      <c r="F64" s="14">
        <v>300</v>
      </c>
      <c r="G64" s="15">
        <v>370.5</v>
      </c>
      <c r="H64" s="15"/>
      <c r="I64" s="10">
        <f t="shared" si="0"/>
        <v>0</v>
      </c>
    </row>
    <row r="65" spans="1:9" ht="15.75" x14ac:dyDescent="0.25">
      <c r="A65" s="12" t="s">
        <v>48</v>
      </c>
      <c r="B65" s="6"/>
      <c r="C65" s="14">
        <v>10</v>
      </c>
      <c r="D65" s="14" t="s">
        <v>212</v>
      </c>
      <c r="E65" s="14">
        <v>6000000</v>
      </c>
      <c r="F65" s="14" t="s">
        <v>201</v>
      </c>
      <c r="G65" s="15">
        <f>G66</f>
        <v>1105.5</v>
      </c>
      <c r="H65" s="15"/>
      <c r="I65" s="10">
        <f t="shared" si="0"/>
        <v>0</v>
      </c>
    </row>
    <row r="66" spans="1:9" ht="63" x14ac:dyDescent="0.25">
      <c r="A66" s="12" t="s">
        <v>49</v>
      </c>
      <c r="B66" s="6"/>
      <c r="C66" s="14">
        <v>10</v>
      </c>
      <c r="D66" s="14" t="s">
        <v>212</v>
      </c>
      <c r="E66" s="14">
        <v>6060000</v>
      </c>
      <c r="F66" s="14" t="s">
        <v>201</v>
      </c>
      <c r="G66" s="15">
        <f>G67+G69</f>
        <v>1105.5</v>
      </c>
      <c r="H66" s="15"/>
      <c r="I66" s="10">
        <f t="shared" si="0"/>
        <v>0</v>
      </c>
    </row>
    <row r="67" spans="1:9" ht="94.5" x14ac:dyDescent="0.25">
      <c r="A67" s="12" t="s">
        <v>50</v>
      </c>
      <c r="B67" s="6"/>
      <c r="C67" s="14">
        <v>10</v>
      </c>
      <c r="D67" s="14" t="s">
        <v>212</v>
      </c>
      <c r="E67" s="14">
        <v>6065082</v>
      </c>
      <c r="F67" s="14" t="s">
        <v>201</v>
      </c>
      <c r="G67" s="15">
        <v>618.1</v>
      </c>
      <c r="H67" s="15"/>
      <c r="I67" s="10">
        <f t="shared" si="0"/>
        <v>0</v>
      </c>
    </row>
    <row r="68" spans="1:9" ht="47.25" x14ac:dyDescent="0.25">
      <c r="A68" s="12" t="s">
        <v>51</v>
      </c>
      <c r="B68" s="6"/>
      <c r="C68" s="14">
        <v>10</v>
      </c>
      <c r="D68" s="14" t="s">
        <v>212</v>
      </c>
      <c r="E68" s="14">
        <v>6065082</v>
      </c>
      <c r="F68" s="14">
        <v>400</v>
      </c>
      <c r="G68" s="15">
        <v>618.1</v>
      </c>
      <c r="H68" s="15"/>
      <c r="I68" s="10">
        <f t="shared" si="0"/>
        <v>0</v>
      </c>
    </row>
    <row r="69" spans="1:9" ht="94.5" x14ac:dyDescent="0.25">
      <c r="A69" s="12" t="s">
        <v>52</v>
      </c>
      <c r="B69" s="6"/>
      <c r="C69" s="14">
        <v>10</v>
      </c>
      <c r="D69" s="14" t="s">
        <v>212</v>
      </c>
      <c r="E69" s="14">
        <v>6067315</v>
      </c>
      <c r="F69" s="14" t="s">
        <v>201</v>
      </c>
      <c r="G69" s="15">
        <v>487.4</v>
      </c>
      <c r="H69" s="15"/>
      <c r="I69" s="10">
        <f t="shared" si="0"/>
        <v>0</v>
      </c>
    </row>
    <row r="70" spans="1:9" ht="47.25" x14ac:dyDescent="0.25">
      <c r="A70" s="12" t="s">
        <v>51</v>
      </c>
      <c r="B70" s="6"/>
      <c r="C70" s="14">
        <v>10</v>
      </c>
      <c r="D70" s="14" t="s">
        <v>212</v>
      </c>
      <c r="E70" s="14">
        <v>6067315</v>
      </c>
      <c r="F70" s="14">
        <v>400</v>
      </c>
      <c r="G70" s="15">
        <v>487.7</v>
      </c>
      <c r="H70" s="15"/>
      <c r="I70" s="10">
        <f t="shared" si="0"/>
        <v>0</v>
      </c>
    </row>
    <row r="71" spans="1:9" ht="31.5" x14ac:dyDescent="0.25">
      <c r="A71" s="8" t="s">
        <v>53</v>
      </c>
      <c r="B71" s="6"/>
      <c r="C71" s="9">
        <v>10</v>
      </c>
      <c r="D71" s="9" t="s">
        <v>213</v>
      </c>
      <c r="E71" s="9" t="s">
        <v>12</v>
      </c>
      <c r="F71" s="9" t="s">
        <v>201</v>
      </c>
      <c r="G71" s="5">
        <f>G72</f>
        <v>20</v>
      </c>
      <c r="H71" s="5">
        <f>H72</f>
        <v>17.3</v>
      </c>
      <c r="I71" s="11">
        <f t="shared" si="0"/>
        <v>86.5</v>
      </c>
    </row>
    <row r="72" spans="1:9" ht="15.75" x14ac:dyDescent="0.25">
      <c r="A72" s="12" t="s">
        <v>44</v>
      </c>
      <c r="B72" s="6"/>
      <c r="C72" s="14">
        <v>10</v>
      </c>
      <c r="D72" s="14" t="s">
        <v>213</v>
      </c>
      <c r="E72" s="14">
        <v>7000000</v>
      </c>
      <c r="F72" s="14" t="s">
        <v>201</v>
      </c>
      <c r="G72" s="15">
        <f>G74+G75</f>
        <v>20</v>
      </c>
      <c r="H72" s="15">
        <f>H74+H75</f>
        <v>17.3</v>
      </c>
      <c r="I72" s="10">
        <f t="shared" si="0"/>
        <v>86.5</v>
      </c>
    </row>
    <row r="73" spans="1:9" ht="78.75" x14ac:dyDescent="0.25">
      <c r="A73" s="12" t="s">
        <v>54</v>
      </c>
      <c r="B73" s="6"/>
      <c r="C73" s="14">
        <v>10</v>
      </c>
      <c r="D73" s="14" t="s">
        <v>213</v>
      </c>
      <c r="E73" s="14">
        <v>7110000</v>
      </c>
      <c r="F73" s="14" t="s">
        <v>201</v>
      </c>
      <c r="G73" s="15">
        <v>20</v>
      </c>
      <c r="H73" s="15"/>
      <c r="I73" s="10">
        <f t="shared" si="0"/>
        <v>0</v>
      </c>
    </row>
    <row r="74" spans="1:9" ht="31.5" x14ac:dyDescent="0.25">
      <c r="A74" s="12" t="s">
        <v>22</v>
      </c>
      <c r="B74" s="6"/>
      <c r="C74" s="14">
        <v>10</v>
      </c>
      <c r="D74" s="14" t="s">
        <v>213</v>
      </c>
      <c r="E74" s="14">
        <v>7110000</v>
      </c>
      <c r="F74" s="14">
        <v>200</v>
      </c>
      <c r="G74" s="15">
        <v>2.7</v>
      </c>
      <c r="H74" s="15"/>
      <c r="I74" s="10">
        <f t="shared" si="0"/>
        <v>0</v>
      </c>
    </row>
    <row r="75" spans="1:9" ht="15.75" x14ac:dyDescent="0.25">
      <c r="A75" s="12" t="s">
        <v>14</v>
      </c>
      <c r="B75" s="6"/>
      <c r="C75" s="14">
        <v>10</v>
      </c>
      <c r="D75" s="14" t="s">
        <v>213</v>
      </c>
      <c r="E75" s="14">
        <v>7110000</v>
      </c>
      <c r="F75" s="14">
        <v>500</v>
      </c>
      <c r="G75" s="15">
        <v>17.3</v>
      </c>
      <c r="H75" s="15">
        <v>17.3</v>
      </c>
      <c r="I75" s="10">
        <f t="shared" si="0"/>
        <v>100</v>
      </c>
    </row>
    <row r="76" spans="1:9" ht="93.75" x14ac:dyDescent="0.25">
      <c r="A76" s="24" t="s">
        <v>55</v>
      </c>
      <c r="B76" s="6"/>
      <c r="C76" s="26">
        <v>14</v>
      </c>
      <c r="D76" s="26" t="s">
        <v>208</v>
      </c>
      <c r="E76" s="9" t="s">
        <v>12</v>
      </c>
      <c r="F76" s="26" t="s">
        <v>201</v>
      </c>
      <c r="G76" s="4">
        <f>G77+G83</f>
        <v>30339.5</v>
      </c>
      <c r="H76" s="4">
        <f>H77+H83</f>
        <v>7916.4000000000005</v>
      </c>
      <c r="I76" s="11">
        <f t="shared" ref="I76:I88" si="1">H76/G76*100</f>
        <v>26.092717414591544</v>
      </c>
    </row>
    <row r="77" spans="1:9" ht="15.75" x14ac:dyDescent="0.25">
      <c r="A77" s="8" t="s">
        <v>56</v>
      </c>
      <c r="B77" s="3"/>
      <c r="C77" s="9">
        <v>14</v>
      </c>
      <c r="D77" s="9" t="s">
        <v>199</v>
      </c>
      <c r="E77" s="9">
        <v>5170000</v>
      </c>
      <c r="F77" s="9" t="s">
        <v>201</v>
      </c>
      <c r="G77" s="5">
        <v>4229.1000000000004</v>
      </c>
      <c r="H77" s="5">
        <f>H81+H82</f>
        <v>1057.3</v>
      </c>
      <c r="I77" s="11">
        <f t="shared" si="1"/>
        <v>25.000591142323426</v>
      </c>
    </row>
    <row r="78" spans="1:9" ht="31.5" x14ac:dyDescent="0.25">
      <c r="A78" s="12" t="s">
        <v>57</v>
      </c>
      <c r="B78" s="6"/>
      <c r="C78" s="14">
        <v>14</v>
      </c>
      <c r="D78" s="14" t="s">
        <v>199</v>
      </c>
      <c r="E78" s="14">
        <v>5172004</v>
      </c>
      <c r="F78" s="14" t="s">
        <v>201</v>
      </c>
      <c r="G78" s="15">
        <v>4229.1000000000004</v>
      </c>
      <c r="H78" s="15">
        <v>1057.3</v>
      </c>
      <c r="I78" s="10">
        <f t="shared" si="1"/>
        <v>25.000591142323426</v>
      </c>
    </row>
    <row r="79" spans="1:9" ht="15.75" x14ac:dyDescent="0.25">
      <c r="A79" s="12" t="s">
        <v>58</v>
      </c>
      <c r="B79" s="6"/>
      <c r="C79" s="14">
        <v>14</v>
      </c>
      <c r="D79" s="14" t="s">
        <v>199</v>
      </c>
      <c r="E79" s="14">
        <v>5172004</v>
      </c>
      <c r="F79" s="14">
        <v>500</v>
      </c>
      <c r="G79" s="15">
        <v>4229.1000000000004</v>
      </c>
      <c r="H79" s="15">
        <v>1057.3</v>
      </c>
      <c r="I79" s="10">
        <f t="shared" si="1"/>
        <v>25.000591142323426</v>
      </c>
    </row>
    <row r="80" spans="1:9" ht="15.75" x14ac:dyDescent="0.25">
      <c r="A80" s="12" t="s">
        <v>31</v>
      </c>
      <c r="B80" s="6"/>
      <c r="C80" s="14"/>
      <c r="D80" s="14"/>
      <c r="E80" s="14"/>
      <c r="F80" s="14"/>
      <c r="G80" s="15"/>
      <c r="H80" s="15"/>
      <c r="I80" s="10"/>
    </row>
    <row r="81" spans="1:9" ht="173.25" x14ac:dyDescent="0.25">
      <c r="A81" s="12" t="s">
        <v>59</v>
      </c>
      <c r="B81" s="6"/>
      <c r="C81" s="14">
        <v>14</v>
      </c>
      <c r="D81" s="14" t="s">
        <v>199</v>
      </c>
      <c r="E81" s="14"/>
      <c r="F81" s="14"/>
      <c r="G81" s="15">
        <v>31.1</v>
      </c>
      <c r="H81" s="15">
        <v>7.8</v>
      </c>
      <c r="I81" s="10">
        <f t="shared" si="1"/>
        <v>25.080385852090032</v>
      </c>
    </row>
    <row r="82" spans="1:9" ht="110.25" x14ac:dyDescent="0.25">
      <c r="A82" s="12" t="s">
        <v>60</v>
      </c>
      <c r="B82" s="6"/>
      <c r="C82" s="27"/>
      <c r="D82" s="27"/>
      <c r="E82" s="27"/>
      <c r="F82" s="27"/>
      <c r="G82" s="15">
        <v>4198</v>
      </c>
      <c r="H82" s="15">
        <v>1049.5</v>
      </c>
      <c r="I82" s="10">
        <f t="shared" si="1"/>
        <v>25</v>
      </c>
    </row>
    <row r="83" spans="1:9" ht="31.5" x14ac:dyDescent="0.25">
      <c r="A83" s="8" t="s">
        <v>61</v>
      </c>
      <c r="B83" s="6"/>
      <c r="C83" s="9">
        <v>14</v>
      </c>
      <c r="D83" s="9" t="s">
        <v>207</v>
      </c>
      <c r="E83" s="9" t="s">
        <v>12</v>
      </c>
      <c r="F83" s="9" t="s">
        <v>201</v>
      </c>
      <c r="G83" s="5">
        <f>G84</f>
        <v>26110.400000000001</v>
      </c>
      <c r="H83" s="5">
        <f>H84</f>
        <v>6859.1</v>
      </c>
      <c r="I83" s="11">
        <f t="shared" si="1"/>
        <v>26.269609044671853</v>
      </c>
    </row>
    <row r="84" spans="1:9" ht="31.5" x14ac:dyDescent="0.25">
      <c r="A84" s="12" t="s">
        <v>62</v>
      </c>
      <c r="B84" s="6"/>
      <c r="C84" s="14">
        <v>14</v>
      </c>
      <c r="D84" s="14" t="s">
        <v>207</v>
      </c>
      <c r="E84" s="14">
        <v>5200000</v>
      </c>
      <c r="F84" s="14" t="s">
        <v>201</v>
      </c>
      <c r="G84" s="15">
        <f>G85+G87</f>
        <v>26110.400000000001</v>
      </c>
      <c r="H84" s="15">
        <f>H85+H87</f>
        <v>6859.1</v>
      </c>
      <c r="I84" s="10">
        <f t="shared" si="1"/>
        <v>26.269609044671853</v>
      </c>
    </row>
    <row r="85" spans="1:9" ht="63" x14ac:dyDescent="0.25">
      <c r="A85" s="12" t="s">
        <v>63</v>
      </c>
      <c r="B85" s="6"/>
      <c r="C85" s="14">
        <v>14</v>
      </c>
      <c r="D85" s="14" t="s">
        <v>207</v>
      </c>
      <c r="E85" s="14">
        <v>5202005</v>
      </c>
      <c r="F85" s="14" t="s">
        <v>201</v>
      </c>
      <c r="G85" s="15">
        <v>11574.9</v>
      </c>
      <c r="H85" s="15">
        <v>3211.7</v>
      </c>
      <c r="I85" s="10">
        <f t="shared" si="1"/>
        <v>27.747107966375516</v>
      </c>
    </row>
    <row r="86" spans="1:9" ht="15.75" x14ac:dyDescent="0.25">
      <c r="A86" s="12" t="s">
        <v>58</v>
      </c>
      <c r="B86" s="6"/>
      <c r="C86" s="14">
        <v>14</v>
      </c>
      <c r="D86" s="14" t="s">
        <v>207</v>
      </c>
      <c r="E86" s="14">
        <v>5202005</v>
      </c>
      <c r="F86" s="14">
        <v>500</v>
      </c>
      <c r="G86" s="15">
        <v>11574.9</v>
      </c>
      <c r="H86" s="15">
        <v>3211.7</v>
      </c>
      <c r="I86" s="10">
        <f t="shared" si="1"/>
        <v>27.747107966375516</v>
      </c>
    </row>
    <row r="87" spans="1:9" ht="78.75" x14ac:dyDescent="0.25">
      <c r="A87" s="12" t="s">
        <v>64</v>
      </c>
      <c r="B87" s="6"/>
      <c r="C87" s="14">
        <v>14</v>
      </c>
      <c r="D87" s="14" t="s">
        <v>207</v>
      </c>
      <c r="E87" s="14">
        <v>5207209</v>
      </c>
      <c r="F87" s="14" t="s">
        <v>201</v>
      </c>
      <c r="G87" s="15">
        <v>14535.5</v>
      </c>
      <c r="H87" s="15">
        <v>3647.4</v>
      </c>
      <c r="I87" s="10">
        <f t="shared" si="1"/>
        <v>25.09304805476248</v>
      </c>
    </row>
    <row r="88" spans="1:9" ht="15.75" x14ac:dyDescent="0.25">
      <c r="A88" s="12" t="s">
        <v>58</v>
      </c>
      <c r="B88" s="6"/>
      <c r="C88" s="14">
        <v>14</v>
      </c>
      <c r="D88" s="14" t="s">
        <v>207</v>
      </c>
      <c r="E88" s="14">
        <v>5207209</v>
      </c>
      <c r="F88" s="14">
        <v>500</v>
      </c>
      <c r="G88" s="15">
        <v>14535.5</v>
      </c>
      <c r="H88" s="15">
        <v>3647.4</v>
      </c>
      <c r="I88" s="10">
        <f t="shared" si="1"/>
        <v>25.09304805476248</v>
      </c>
    </row>
    <row r="89" spans="1:9" ht="75" x14ac:dyDescent="0.25">
      <c r="A89" s="24" t="s">
        <v>65</v>
      </c>
      <c r="B89" s="13" t="s">
        <v>193</v>
      </c>
      <c r="C89" s="26"/>
      <c r="D89" s="26"/>
      <c r="E89" s="26"/>
      <c r="F89" s="26"/>
      <c r="G89" s="4">
        <f>G90+G130+G143+G152+G162+G167+G171+G196+G226</f>
        <v>77129.2</v>
      </c>
      <c r="H89" s="4">
        <f>H90+H130+H143+H152+H162+H167+H171+H196+H226</f>
        <v>9957.3000000000011</v>
      </c>
      <c r="I89" s="11">
        <f>H89/G89*100</f>
        <v>12.909896640960882</v>
      </c>
    </row>
    <row r="90" spans="1:9" ht="37.5" x14ac:dyDescent="0.25">
      <c r="A90" s="24" t="s">
        <v>11</v>
      </c>
      <c r="B90" s="13"/>
      <c r="C90" s="26" t="s">
        <v>199</v>
      </c>
      <c r="D90" s="26" t="s">
        <v>208</v>
      </c>
      <c r="E90" s="9" t="s">
        <v>12</v>
      </c>
      <c r="F90" s="26" t="s">
        <v>201</v>
      </c>
      <c r="G90" s="4">
        <f>G91+G95+G101+G109+G115+G119</f>
        <v>25287.699999999997</v>
      </c>
      <c r="H90" s="4">
        <f>H91+H95+H101+H109+H115+H119</f>
        <v>4971.0999999999995</v>
      </c>
      <c r="I90" s="11">
        <f t="shared" ref="I90:I153" si="2">H90/G90*100</f>
        <v>19.658173736638762</v>
      </c>
    </row>
    <row r="91" spans="1:9" ht="63" x14ac:dyDescent="0.25">
      <c r="A91" s="8" t="s">
        <v>66</v>
      </c>
      <c r="B91" s="13"/>
      <c r="C91" s="9" t="s">
        <v>199</v>
      </c>
      <c r="D91" s="9" t="s">
        <v>206</v>
      </c>
      <c r="E91" s="9" t="s">
        <v>12</v>
      </c>
      <c r="F91" s="9" t="s">
        <v>201</v>
      </c>
      <c r="G91" s="5">
        <v>704</v>
      </c>
      <c r="H91" s="5">
        <v>180.3</v>
      </c>
      <c r="I91" s="20">
        <f t="shared" si="2"/>
        <v>25.610795454545453</v>
      </c>
    </row>
    <row r="92" spans="1:9" ht="47.25" x14ac:dyDescent="0.25">
      <c r="A92" s="12" t="s">
        <v>67</v>
      </c>
      <c r="B92" s="13"/>
      <c r="C92" s="14" t="s">
        <v>199</v>
      </c>
      <c r="D92" s="14" t="s">
        <v>206</v>
      </c>
      <c r="E92" s="14">
        <v>20000</v>
      </c>
      <c r="F92" s="14" t="s">
        <v>201</v>
      </c>
      <c r="G92" s="15">
        <v>704</v>
      </c>
      <c r="H92" s="15">
        <v>180.3</v>
      </c>
      <c r="I92" s="10">
        <f t="shared" si="2"/>
        <v>25.610795454545453</v>
      </c>
    </row>
    <row r="93" spans="1:9" ht="18.75" x14ac:dyDescent="0.25">
      <c r="A93" s="12" t="s">
        <v>68</v>
      </c>
      <c r="B93" s="13"/>
      <c r="C93" s="14" t="s">
        <v>199</v>
      </c>
      <c r="D93" s="14" t="s">
        <v>206</v>
      </c>
      <c r="E93" s="14">
        <v>20300</v>
      </c>
      <c r="F93" s="14" t="s">
        <v>201</v>
      </c>
      <c r="G93" s="15">
        <v>704</v>
      </c>
      <c r="H93" s="15">
        <v>180.3</v>
      </c>
      <c r="I93" s="10">
        <f t="shared" si="2"/>
        <v>25.610795454545453</v>
      </c>
    </row>
    <row r="94" spans="1:9" ht="63" x14ac:dyDescent="0.25">
      <c r="A94" s="12" t="s">
        <v>69</v>
      </c>
      <c r="B94" s="13"/>
      <c r="C94" s="14" t="s">
        <v>199</v>
      </c>
      <c r="D94" s="14" t="s">
        <v>206</v>
      </c>
      <c r="E94" s="14">
        <v>20300</v>
      </c>
      <c r="F94" s="14">
        <v>100</v>
      </c>
      <c r="G94" s="15">
        <v>704</v>
      </c>
      <c r="H94" s="15">
        <v>180.3</v>
      </c>
      <c r="I94" s="10">
        <f t="shared" si="2"/>
        <v>25.610795454545453</v>
      </c>
    </row>
    <row r="95" spans="1:9" ht="78.75" x14ac:dyDescent="0.25">
      <c r="A95" s="8" t="s">
        <v>70</v>
      </c>
      <c r="B95" s="13"/>
      <c r="C95" s="9" t="s">
        <v>199</v>
      </c>
      <c r="D95" s="9" t="s">
        <v>207</v>
      </c>
      <c r="E95" s="9" t="s">
        <v>12</v>
      </c>
      <c r="F95" s="9" t="s">
        <v>201</v>
      </c>
      <c r="G95" s="5">
        <f>G97</f>
        <v>752.90000000000009</v>
      </c>
      <c r="H95" s="5">
        <f>H97</f>
        <v>113.1</v>
      </c>
      <c r="I95" s="21">
        <f t="shared" si="2"/>
        <v>15.021915260990834</v>
      </c>
    </row>
    <row r="96" spans="1:9" ht="47.25" x14ac:dyDescent="0.25">
      <c r="A96" s="12" t="s">
        <v>18</v>
      </c>
      <c r="B96" s="13"/>
      <c r="C96" s="14" t="s">
        <v>199</v>
      </c>
      <c r="D96" s="14" t="s">
        <v>207</v>
      </c>
      <c r="E96" s="14">
        <v>20000</v>
      </c>
      <c r="F96" s="14" t="s">
        <v>201</v>
      </c>
      <c r="G96" s="15">
        <f>G97</f>
        <v>752.90000000000009</v>
      </c>
      <c r="H96" s="15">
        <f>H97</f>
        <v>113.1</v>
      </c>
      <c r="I96" s="10">
        <f t="shared" si="2"/>
        <v>15.021915260990834</v>
      </c>
    </row>
    <row r="97" spans="1:9" ht="31.5" x14ac:dyDescent="0.25">
      <c r="A97" s="12" t="s">
        <v>71</v>
      </c>
      <c r="B97" s="13"/>
      <c r="C97" s="14" t="s">
        <v>199</v>
      </c>
      <c r="D97" s="14" t="s">
        <v>207</v>
      </c>
      <c r="E97" s="14">
        <v>20019</v>
      </c>
      <c r="F97" s="14" t="s">
        <v>201</v>
      </c>
      <c r="G97" s="15">
        <f>G98+G99+G100</f>
        <v>752.90000000000009</v>
      </c>
      <c r="H97" s="15">
        <f>H98+H99+H100</f>
        <v>113.1</v>
      </c>
      <c r="I97" s="10">
        <f t="shared" si="2"/>
        <v>15.021915260990834</v>
      </c>
    </row>
    <row r="98" spans="1:9" ht="63" x14ac:dyDescent="0.25">
      <c r="A98" s="12" t="s">
        <v>69</v>
      </c>
      <c r="B98" s="13"/>
      <c r="C98" s="14" t="s">
        <v>199</v>
      </c>
      <c r="D98" s="14" t="s">
        <v>207</v>
      </c>
      <c r="E98" s="14">
        <v>20019</v>
      </c>
      <c r="F98" s="14">
        <v>100</v>
      </c>
      <c r="G98" s="15">
        <v>645.70000000000005</v>
      </c>
      <c r="H98" s="15">
        <v>106.3</v>
      </c>
      <c r="I98" s="10">
        <f t="shared" si="2"/>
        <v>16.462753600743376</v>
      </c>
    </row>
    <row r="99" spans="1:9" ht="31.5" x14ac:dyDescent="0.25">
      <c r="A99" s="12" t="s">
        <v>72</v>
      </c>
      <c r="B99" s="13"/>
      <c r="C99" s="14" t="s">
        <v>199</v>
      </c>
      <c r="D99" s="14" t="s">
        <v>207</v>
      </c>
      <c r="E99" s="14">
        <v>20019</v>
      </c>
      <c r="F99" s="14">
        <v>200</v>
      </c>
      <c r="G99" s="15">
        <v>106.1</v>
      </c>
      <c r="H99" s="15">
        <v>6.6</v>
      </c>
      <c r="I99" s="10">
        <f t="shared" si="2"/>
        <v>6.2205466540999055</v>
      </c>
    </row>
    <row r="100" spans="1:9" ht="18.75" x14ac:dyDescent="0.25">
      <c r="A100" s="12" t="s">
        <v>23</v>
      </c>
      <c r="B100" s="13"/>
      <c r="C100" s="14" t="s">
        <v>199</v>
      </c>
      <c r="D100" s="14" t="s">
        <v>207</v>
      </c>
      <c r="E100" s="14">
        <v>20019</v>
      </c>
      <c r="F100" s="14">
        <v>800</v>
      </c>
      <c r="G100" s="15">
        <v>1.1000000000000001</v>
      </c>
      <c r="H100" s="15">
        <v>0.2</v>
      </c>
      <c r="I100" s="10">
        <f t="shared" si="2"/>
        <v>18.181818181818183</v>
      </c>
    </row>
    <row r="101" spans="1:9" ht="94.5" x14ac:dyDescent="0.25">
      <c r="A101" s="8" t="s">
        <v>13</v>
      </c>
      <c r="B101" s="13"/>
      <c r="C101" s="9" t="s">
        <v>199</v>
      </c>
      <c r="D101" s="9" t="s">
        <v>212</v>
      </c>
      <c r="E101" s="9" t="s">
        <v>73</v>
      </c>
      <c r="F101" s="9" t="s">
        <v>201</v>
      </c>
      <c r="G101" s="5">
        <f>G102</f>
        <v>20722.699999999997</v>
      </c>
      <c r="H101" s="5">
        <f>H102</f>
        <v>4163.0999999999995</v>
      </c>
      <c r="I101" s="11">
        <f t="shared" si="2"/>
        <v>20.089563618640426</v>
      </c>
    </row>
    <row r="102" spans="1:9" ht="47.25" x14ac:dyDescent="0.25">
      <c r="A102" s="12" t="s">
        <v>18</v>
      </c>
      <c r="B102" s="13"/>
      <c r="C102" s="14" t="s">
        <v>199</v>
      </c>
      <c r="D102" s="14" t="s">
        <v>212</v>
      </c>
      <c r="E102" s="14" t="s">
        <v>202</v>
      </c>
      <c r="F102" s="14" t="s">
        <v>201</v>
      </c>
      <c r="G102" s="15">
        <f>G103+G107</f>
        <v>20722.699999999997</v>
      </c>
      <c r="H102" s="15">
        <f>H103+H107</f>
        <v>4163.0999999999995</v>
      </c>
      <c r="I102" s="10">
        <f t="shared" si="2"/>
        <v>20.089563618640426</v>
      </c>
    </row>
    <row r="103" spans="1:9" ht="31.5" x14ac:dyDescent="0.25">
      <c r="A103" s="12" t="s">
        <v>20</v>
      </c>
      <c r="B103" s="13"/>
      <c r="C103" s="14" t="s">
        <v>199</v>
      </c>
      <c r="D103" s="14" t="s">
        <v>212</v>
      </c>
      <c r="E103" s="14" t="s">
        <v>203</v>
      </c>
      <c r="F103" s="14" t="s">
        <v>201</v>
      </c>
      <c r="G103" s="15">
        <f>G104+G105+G106</f>
        <v>19197.099999999999</v>
      </c>
      <c r="H103" s="15">
        <f>H104+H105+H106</f>
        <v>3801.2</v>
      </c>
      <c r="I103" s="10">
        <f t="shared" si="2"/>
        <v>19.800907428726212</v>
      </c>
    </row>
    <row r="104" spans="1:9" ht="63" x14ac:dyDescent="0.25">
      <c r="A104" s="12" t="s">
        <v>69</v>
      </c>
      <c r="B104" s="13"/>
      <c r="C104" s="14" t="s">
        <v>199</v>
      </c>
      <c r="D104" s="14" t="s">
        <v>212</v>
      </c>
      <c r="E104" s="14" t="s">
        <v>203</v>
      </c>
      <c r="F104" s="14">
        <v>100</v>
      </c>
      <c r="G104" s="15">
        <v>13769.6</v>
      </c>
      <c r="H104" s="15">
        <v>3001.7</v>
      </c>
      <c r="I104" s="10">
        <f t="shared" si="2"/>
        <v>21.799471299093653</v>
      </c>
    </row>
    <row r="105" spans="1:9" ht="31.5" x14ac:dyDescent="0.25">
      <c r="A105" s="12" t="s">
        <v>72</v>
      </c>
      <c r="B105" s="13"/>
      <c r="C105" s="14" t="s">
        <v>199</v>
      </c>
      <c r="D105" s="14" t="s">
        <v>212</v>
      </c>
      <c r="E105" s="14" t="s">
        <v>203</v>
      </c>
      <c r="F105" s="14">
        <v>200</v>
      </c>
      <c r="G105" s="15">
        <v>5365.5</v>
      </c>
      <c r="H105" s="15">
        <v>784.6</v>
      </c>
      <c r="I105" s="10">
        <f t="shared" si="2"/>
        <v>14.623054701332588</v>
      </c>
    </row>
    <row r="106" spans="1:9" ht="18.75" x14ac:dyDescent="0.25">
      <c r="A106" s="12" t="s">
        <v>23</v>
      </c>
      <c r="B106" s="13"/>
      <c r="C106" s="14" t="s">
        <v>199</v>
      </c>
      <c r="D106" s="14" t="s">
        <v>212</v>
      </c>
      <c r="E106" s="14" t="s">
        <v>203</v>
      </c>
      <c r="F106" s="14">
        <v>800</v>
      </c>
      <c r="G106" s="15">
        <v>62</v>
      </c>
      <c r="H106" s="15">
        <v>14.9</v>
      </c>
      <c r="I106" s="10">
        <f t="shared" si="2"/>
        <v>24.032258064516128</v>
      </c>
    </row>
    <row r="107" spans="1:9" ht="18.75" x14ac:dyDescent="0.25">
      <c r="A107" s="12" t="s">
        <v>74</v>
      </c>
      <c r="B107" s="13"/>
      <c r="C107" s="14" t="s">
        <v>199</v>
      </c>
      <c r="D107" s="14" t="s">
        <v>212</v>
      </c>
      <c r="E107" s="14" t="s">
        <v>214</v>
      </c>
      <c r="F107" s="14" t="s">
        <v>201</v>
      </c>
      <c r="G107" s="15">
        <v>1525.6</v>
      </c>
      <c r="H107" s="15">
        <v>361.9</v>
      </c>
      <c r="I107" s="10">
        <f t="shared" si="2"/>
        <v>23.72181436811746</v>
      </c>
    </row>
    <row r="108" spans="1:9" ht="63" x14ac:dyDescent="0.25">
      <c r="A108" s="12" t="s">
        <v>69</v>
      </c>
      <c r="B108" s="13"/>
      <c r="C108" s="14" t="s">
        <v>199</v>
      </c>
      <c r="D108" s="14" t="s">
        <v>212</v>
      </c>
      <c r="E108" s="14" t="s">
        <v>214</v>
      </c>
      <c r="F108" s="14">
        <v>100</v>
      </c>
      <c r="G108" s="15">
        <v>1525.6</v>
      </c>
      <c r="H108" s="15">
        <v>361.9</v>
      </c>
      <c r="I108" s="10">
        <f t="shared" si="2"/>
        <v>23.72181436811746</v>
      </c>
    </row>
    <row r="109" spans="1:9" ht="78.75" x14ac:dyDescent="0.25">
      <c r="A109" s="8" t="s">
        <v>17</v>
      </c>
      <c r="B109" s="13"/>
      <c r="C109" s="9" t="s">
        <v>199</v>
      </c>
      <c r="D109" s="9" t="s">
        <v>213</v>
      </c>
      <c r="E109" s="9" t="s">
        <v>12</v>
      </c>
      <c r="F109" s="9" t="s">
        <v>201</v>
      </c>
      <c r="G109" s="5">
        <f>G110</f>
        <v>563.5</v>
      </c>
      <c r="H109" s="5">
        <f>H110</f>
        <v>133</v>
      </c>
      <c r="I109" s="11">
        <f t="shared" si="2"/>
        <v>23.602484472049689</v>
      </c>
    </row>
    <row r="110" spans="1:9" ht="47.25" x14ac:dyDescent="0.25">
      <c r="A110" s="12" t="s">
        <v>18</v>
      </c>
      <c r="B110" s="6"/>
      <c r="C110" s="14" t="s">
        <v>199</v>
      </c>
      <c r="D110" s="14" t="s">
        <v>213</v>
      </c>
      <c r="E110" s="14" t="s">
        <v>202</v>
      </c>
      <c r="F110" s="14" t="s">
        <v>201</v>
      </c>
      <c r="G110" s="15">
        <f>G111+G113</f>
        <v>563.5</v>
      </c>
      <c r="H110" s="15">
        <f>H111+H113</f>
        <v>133</v>
      </c>
      <c r="I110" s="10">
        <f t="shared" si="2"/>
        <v>23.602484472049689</v>
      </c>
    </row>
    <row r="111" spans="1:9" ht="31.5" x14ac:dyDescent="0.25">
      <c r="A111" s="12" t="s">
        <v>20</v>
      </c>
      <c r="B111" s="6"/>
      <c r="C111" s="14" t="s">
        <v>199</v>
      </c>
      <c r="D111" s="14" t="s">
        <v>213</v>
      </c>
      <c r="E111" s="14" t="s">
        <v>203</v>
      </c>
      <c r="F111" s="14" t="s">
        <v>201</v>
      </c>
      <c r="G111" s="15">
        <v>15.1</v>
      </c>
      <c r="H111" s="15"/>
      <c r="I111" s="10">
        <f t="shared" si="2"/>
        <v>0</v>
      </c>
    </row>
    <row r="112" spans="1:9" ht="31.5" x14ac:dyDescent="0.25">
      <c r="A112" s="12" t="s">
        <v>22</v>
      </c>
      <c r="B112" s="6"/>
      <c r="C112" s="14" t="s">
        <v>199</v>
      </c>
      <c r="D112" s="14" t="s">
        <v>213</v>
      </c>
      <c r="E112" s="14" t="s">
        <v>203</v>
      </c>
      <c r="F112" s="14" t="s">
        <v>215</v>
      </c>
      <c r="G112" s="15">
        <v>15.1</v>
      </c>
      <c r="H112" s="15"/>
      <c r="I112" s="10">
        <f t="shared" si="2"/>
        <v>0</v>
      </c>
    </row>
    <row r="113" spans="1:9" ht="47.25" x14ac:dyDescent="0.25">
      <c r="A113" s="12" t="s">
        <v>75</v>
      </c>
      <c r="B113" s="6"/>
      <c r="C113" s="14" t="s">
        <v>199</v>
      </c>
      <c r="D113" s="14" t="s">
        <v>213</v>
      </c>
      <c r="E113" s="14" t="s">
        <v>242</v>
      </c>
      <c r="F113" s="14" t="s">
        <v>201</v>
      </c>
      <c r="G113" s="15">
        <v>548.4</v>
      </c>
      <c r="H113" s="15">
        <v>133</v>
      </c>
      <c r="I113" s="10">
        <f t="shared" si="2"/>
        <v>24.252370532458063</v>
      </c>
    </row>
    <row r="114" spans="1:9" ht="63" x14ac:dyDescent="0.25">
      <c r="A114" s="12" t="s">
        <v>76</v>
      </c>
      <c r="B114" s="6"/>
      <c r="C114" s="14" t="s">
        <v>199</v>
      </c>
      <c r="D114" s="14" t="s">
        <v>213</v>
      </c>
      <c r="E114" s="14" t="s">
        <v>242</v>
      </c>
      <c r="F114" s="14">
        <v>100</v>
      </c>
      <c r="G114" s="15">
        <v>548.4</v>
      </c>
      <c r="H114" s="15">
        <v>133</v>
      </c>
      <c r="I114" s="10">
        <f t="shared" si="2"/>
        <v>24.252370532458063</v>
      </c>
    </row>
    <row r="115" spans="1:9" ht="18.75" x14ac:dyDescent="0.25">
      <c r="A115" s="8" t="s">
        <v>77</v>
      </c>
      <c r="B115" s="13"/>
      <c r="C115" s="9" t="s">
        <v>199</v>
      </c>
      <c r="D115" s="9">
        <v>11</v>
      </c>
      <c r="E115" s="9" t="s">
        <v>12</v>
      </c>
      <c r="F115" s="9" t="s">
        <v>201</v>
      </c>
      <c r="G115" s="5">
        <v>100</v>
      </c>
      <c r="H115" s="5"/>
      <c r="I115" s="11">
        <f t="shared" si="2"/>
        <v>0</v>
      </c>
    </row>
    <row r="116" spans="1:9" ht="18.75" x14ac:dyDescent="0.25">
      <c r="A116" s="12" t="s">
        <v>77</v>
      </c>
      <c r="B116" s="13"/>
      <c r="C116" s="14" t="s">
        <v>199</v>
      </c>
      <c r="D116" s="14">
        <v>11</v>
      </c>
      <c r="E116" s="14" t="s">
        <v>216</v>
      </c>
      <c r="F116" s="14" t="s">
        <v>201</v>
      </c>
      <c r="G116" s="15">
        <v>100</v>
      </c>
      <c r="H116" s="15"/>
      <c r="I116" s="10">
        <f t="shared" si="2"/>
        <v>0</v>
      </c>
    </row>
    <row r="117" spans="1:9" ht="47.25" x14ac:dyDescent="0.25">
      <c r="A117" s="12" t="s">
        <v>78</v>
      </c>
      <c r="B117" s="13"/>
      <c r="C117" s="14" t="s">
        <v>199</v>
      </c>
      <c r="D117" s="14">
        <v>11</v>
      </c>
      <c r="E117" s="14" t="s">
        <v>217</v>
      </c>
      <c r="F117" s="14" t="s">
        <v>201</v>
      </c>
      <c r="G117" s="15">
        <v>100</v>
      </c>
      <c r="H117" s="15"/>
      <c r="I117" s="10">
        <f t="shared" si="2"/>
        <v>0</v>
      </c>
    </row>
    <row r="118" spans="1:9" ht="18.75" x14ac:dyDescent="0.25">
      <c r="A118" s="12" t="s">
        <v>23</v>
      </c>
      <c r="B118" s="13"/>
      <c r="C118" s="14" t="s">
        <v>199</v>
      </c>
      <c r="D118" s="14">
        <v>11</v>
      </c>
      <c r="E118" s="14" t="s">
        <v>217</v>
      </c>
      <c r="F118" s="14">
        <v>800</v>
      </c>
      <c r="G118" s="15">
        <v>100</v>
      </c>
      <c r="H118" s="15"/>
      <c r="I118" s="10">
        <f t="shared" si="2"/>
        <v>0</v>
      </c>
    </row>
    <row r="119" spans="1:9" ht="31.5" x14ac:dyDescent="0.25">
      <c r="A119" s="8" t="s">
        <v>24</v>
      </c>
      <c r="B119" s="13"/>
      <c r="C119" s="9" t="s">
        <v>199</v>
      </c>
      <c r="D119" s="9">
        <v>13</v>
      </c>
      <c r="E119" s="9" t="s">
        <v>12</v>
      </c>
      <c r="F119" s="9" t="s">
        <v>201</v>
      </c>
      <c r="G119" s="5">
        <f>G120+G122+G125+G127</f>
        <v>2444.6</v>
      </c>
      <c r="H119" s="5">
        <f>H120+H122+H125+H127</f>
        <v>381.6</v>
      </c>
      <c r="I119" s="11">
        <f t="shared" si="2"/>
        <v>15.609915732635196</v>
      </c>
    </row>
    <row r="120" spans="1:9" ht="31.5" x14ac:dyDescent="0.25">
      <c r="A120" s="12" t="s">
        <v>79</v>
      </c>
      <c r="B120" s="13"/>
      <c r="C120" s="14" t="s">
        <v>199</v>
      </c>
      <c r="D120" s="14">
        <v>13</v>
      </c>
      <c r="E120" s="14" t="s">
        <v>218</v>
      </c>
      <c r="F120" s="14" t="s">
        <v>201</v>
      </c>
      <c r="G120" s="15">
        <v>29.2</v>
      </c>
      <c r="H120" s="15">
        <v>5.3</v>
      </c>
      <c r="I120" s="10">
        <f t="shared" si="2"/>
        <v>18.150684931506849</v>
      </c>
    </row>
    <row r="121" spans="1:9" ht="31.5" x14ac:dyDescent="0.25">
      <c r="A121" s="12" t="s">
        <v>22</v>
      </c>
      <c r="B121" s="13"/>
      <c r="C121" s="14" t="s">
        <v>199</v>
      </c>
      <c r="D121" s="14">
        <v>13</v>
      </c>
      <c r="E121" s="14" t="s">
        <v>218</v>
      </c>
      <c r="F121" s="14">
        <v>200</v>
      </c>
      <c r="G121" s="15">
        <v>29.2</v>
      </c>
      <c r="H121" s="15">
        <v>5.3</v>
      </c>
      <c r="I121" s="10">
        <f t="shared" si="2"/>
        <v>18.150684931506849</v>
      </c>
    </row>
    <row r="122" spans="1:9" ht="31.5" x14ac:dyDescent="0.25">
      <c r="A122" s="12" t="s">
        <v>25</v>
      </c>
      <c r="B122" s="13"/>
      <c r="C122" s="14" t="s">
        <v>199</v>
      </c>
      <c r="D122" s="14">
        <v>13</v>
      </c>
      <c r="E122" s="14" t="s">
        <v>204</v>
      </c>
      <c r="F122" s="14" t="s">
        <v>201</v>
      </c>
      <c r="G122" s="15">
        <v>815</v>
      </c>
      <c r="H122" s="15">
        <v>50</v>
      </c>
      <c r="I122" s="10">
        <f t="shared" si="2"/>
        <v>6.1349693251533743</v>
      </c>
    </row>
    <row r="123" spans="1:9" ht="31.5" x14ac:dyDescent="0.25">
      <c r="A123" s="12" t="s">
        <v>26</v>
      </c>
      <c r="B123" s="13"/>
      <c r="C123" s="14" t="s">
        <v>199</v>
      </c>
      <c r="D123" s="14">
        <v>13</v>
      </c>
      <c r="E123" s="14" t="s">
        <v>205</v>
      </c>
      <c r="F123" s="14" t="s">
        <v>201</v>
      </c>
      <c r="G123" s="15">
        <v>815</v>
      </c>
      <c r="H123" s="15">
        <v>50</v>
      </c>
      <c r="I123" s="10">
        <f t="shared" si="2"/>
        <v>6.1349693251533743</v>
      </c>
    </row>
    <row r="124" spans="1:9" ht="31.5" x14ac:dyDescent="0.25">
      <c r="A124" s="12" t="s">
        <v>22</v>
      </c>
      <c r="B124" s="13"/>
      <c r="C124" s="14" t="s">
        <v>199</v>
      </c>
      <c r="D124" s="14">
        <v>13</v>
      </c>
      <c r="E124" s="14" t="s">
        <v>205</v>
      </c>
      <c r="F124" s="14">
        <v>200</v>
      </c>
      <c r="G124" s="15">
        <v>815</v>
      </c>
      <c r="H124" s="15">
        <v>50</v>
      </c>
      <c r="I124" s="10">
        <f t="shared" si="2"/>
        <v>6.1349693251533743</v>
      </c>
    </row>
    <row r="125" spans="1:9" ht="78.75" x14ac:dyDescent="0.25">
      <c r="A125" s="12" t="s">
        <v>80</v>
      </c>
      <c r="B125" s="13"/>
      <c r="C125" s="14" t="s">
        <v>199</v>
      </c>
      <c r="D125" s="14">
        <v>13</v>
      </c>
      <c r="E125" s="14">
        <v>5207209</v>
      </c>
      <c r="F125" s="14" t="s">
        <v>201</v>
      </c>
      <c r="G125" s="15">
        <v>1466.3</v>
      </c>
      <c r="H125" s="15">
        <v>326.3</v>
      </c>
      <c r="I125" s="10">
        <f t="shared" si="2"/>
        <v>22.253290595376118</v>
      </c>
    </row>
    <row r="126" spans="1:9" ht="63" x14ac:dyDescent="0.25">
      <c r="A126" s="12" t="s">
        <v>21</v>
      </c>
      <c r="B126" s="13"/>
      <c r="C126" s="14" t="s">
        <v>199</v>
      </c>
      <c r="D126" s="14">
        <v>13</v>
      </c>
      <c r="E126" s="14">
        <v>5207209</v>
      </c>
      <c r="F126" s="14">
        <v>100</v>
      </c>
      <c r="G126" s="15">
        <v>1466.3</v>
      </c>
      <c r="H126" s="15">
        <v>326.3</v>
      </c>
      <c r="I126" s="10">
        <f t="shared" si="2"/>
        <v>22.253290595376118</v>
      </c>
    </row>
    <row r="127" spans="1:9" ht="18.75" x14ac:dyDescent="0.25">
      <c r="A127" s="12" t="s">
        <v>35</v>
      </c>
      <c r="B127" s="13"/>
      <c r="C127" s="14" t="s">
        <v>199</v>
      </c>
      <c r="D127" s="14">
        <v>13</v>
      </c>
      <c r="E127" s="14">
        <v>7000000</v>
      </c>
      <c r="F127" s="14" t="s">
        <v>201</v>
      </c>
      <c r="G127" s="15">
        <v>134.1</v>
      </c>
      <c r="H127" s="15"/>
      <c r="I127" s="10">
        <f t="shared" si="2"/>
        <v>0</v>
      </c>
    </row>
    <row r="128" spans="1:9" ht="63" x14ac:dyDescent="0.25">
      <c r="A128" s="12" t="s">
        <v>81</v>
      </c>
      <c r="B128" s="13"/>
      <c r="C128" s="14" t="s">
        <v>199</v>
      </c>
      <c r="D128" s="14">
        <v>13</v>
      </c>
      <c r="E128" s="14">
        <v>7050000</v>
      </c>
      <c r="F128" s="14" t="s">
        <v>201</v>
      </c>
      <c r="G128" s="15">
        <v>134.1</v>
      </c>
      <c r="H128" s="15"/>
      <c r="I128" s="10">
        <f t="shared" si="2"/>
        <v>0</v>
      </c>
    </row>
    <row r="129" spans="1:9" ht="31.5" x14ac:dyDescent="0.25">
      <c r="A129" s="12" t="s">
        <v>22</v>
      </c>
      <c r="B129" s="13"/>
      <c r="C129" s="14" t="s">
        <v>199</v>
      </c>
      <c r="D129" s="14">
        <v>13</v>
      </c>
      <c r="E129" s="14">
        <v>7050000</v>
      </c>
      <c r="F129" s="14">
        <v>200</v>
      </c>
      <c r="G129" s="15">
        <v>134.1</v>
      </c>
      <c r="H129" s="15"/>
      <c r="I129" s="10">
        <f t="shared" si="2"/>
        <v>0</v>
      </c>
    </row>
    <row r="130" spans="1:9" ht="56.25" x14ac:dyDescent="0.25">
      <c r="A130" s="24" t="s">
        <v>33</v>
      </c>
      <c r="B130" s="13"/>
      <c r="C130" s="26" t="s">
        <v>207</v>
      </c>
      <c r="D130" s="26" t="s">
        <v>208</v>
      </c>
      <c r="E130" s="9" t="s">
        <v>12</v>
      </c>
      <c r="F130" s="26" t="s">
        <v>201</v>
      </c>
      <c r="G130" s="4">
        <f>G131</f>
        <v>2600.1</v>
      </c>
      <c r="H130" s="4">
        <f>H131</f>
        <v>401.9</v>
      </c>
      <c r="I130" s="11">
        <f t="shared" si="2"/>
        <v>15.457097803930617</v>
      </c>
    </row>
    <row r="131" spans="1:9" ht="63" x14ac:dyDescent="0.25">
      <c r="A131" s="8" t="s">
        <v>82</v>
      </c>
      <c r="B131" s="13"/>
      <c r="C131" s="9" t="s">
        <v>207</v>
      </c>
      <c r="D131" s="9" t="s">
        <v>219</v>
      </c>
      <c r="E131" s="9" t="s">
        <v>12</v>
      </c>
      <c r="F131" s="9" t="s">
        <v>201</v>
      </c>
      <c r="G131" s="5">
        <f>G132+G137+G141</f>
        <v>2600.1</v>
      </c>
      <c r="H131" s="5">
        <f>H132+H137+H141</f>
        <v>401.9</v>
      </c>
      <c r="I131" s="11">
        <f t="shared" si="2"/>
        <v>15.457097803930617</v>
      </c>
    </row>
    <row r="132" spans="1:9" ht="47.25" x14ac:dyDescent="0.25">
      <c r="A132" s="12" t="s">
        <v>83</v>
      </c>
      <c r="B132" s="13"/>
      <c r="C132" s="14" t="s">
        <v>207</v>
      </c>
      <c r="D132" s="14" t="s">
        <v>219</v>
      </c>
      <c r="E132" s="14">
        <v>2180000</v>
      </c>
      <c r="F132" s="14" t="s">
        <v>201</v>
      </c>
      <c r="G132" s="15">
        <v>250</v>
      </c>
      <c r="H132" s="15"/>
      <c r="I132" s="10">
        <f t="shared" si="2"/>
        <v>0</v>
      </c>
    </row>
    <row r="133" spans="1:9" ht="63" x14ac:dyDescent="0.25">
      <c r="A133" s="12" t="s">
        <v>84</v>
      </c>
      <c r="B133" s="13"/>
      <c r="C133" s="14" t="s">
        <v>207</v>
      </c>
      <c r="D133" s="14" t="s">
        <v>219</v>
      </c>
      <c r="E133" s="14">
        <v>2182504</v>
      </c>
      <c r="F133" s="14" t="s">
        <v>201</v>
      </c>
      <c r="G133" s="15">
        <v>250</v>
      </c>
      <c r="H133" s="15"/>
      <c r="I133" s="10">
        <f t="shared" si="2"/>
        <v>0</v>
      </c>
    </row>
    <row r="134" spans="1:9" ht="31.5" x14ac:dyDescent="0.25">
      <c r="A134" s="12" t="s">
        <v>72</v>
      </c>
      <c r="B134" s="13"/>
      <c r="C134" s="14" t="s">
        <v>207</v>
      </c>
      <c r="D134" s="14" t="s">
        <v>219</v>
      </c>
      <c r="E134" s="14">
        <v>2182504</v>
      </c>
      <c r="F134" s="14">
        <v>200</v>
      </c>
      <c r="G134" s="15">
        <v>250</v>
      </c>
      <c r="H134" s="15"/>
      <c r="I134" s="10">
        <f t="shared" si="2"/>
        <v>0</v>
      </c>
    </row>
    <row r="135" spans="1:9" ht="18.75" x14ac:dyDescent="0.25">
      <c r="A135" s="12" t="s">
        <v>15</v>
      </c>
      <c r="B135" s="13"/>
      <c r="C135" s="14"/>
      <c r="D135" s="14"/>
      <c r="E135" s="14"/>
      <c r="F135" s="14"/>
      <c r="G135" s="15"/>
      <c r="H135" s="15"/>
      <c r="I135" s="10"/>
    </row>
    <row r="136" spans="1:9" ht="63" x14ac:dyDescent="0.25">
      <c r="A136" s="12" t="s">
        <v>85</v>
      </c>
      <c r="B136" s="13"/>
      <c r="C136" s="14" t="s">
        <v>207</v>
      </c>
      <c r="D136" s="14" t="s">
        <v>219</v>
      </c>
      <c r="E136" s="14"/>
      <c r="F136" s="14"/>
      <c r="G136" s="15">
        <v>250</v>
      </c>
      <c r="H136" s="15"/>
      <c r="I136" s="10">
        <f t="shared" si="2"/>
        <v>0</v>
      </c>
    </row>
    <row r="137" spans="1:9" ht="31.5" x14ac:dyDescent="0.25">
      <c r="A137" s="12" t="s">
        <v>86</v>
      </c>
      <c r="B137" s="13"/>
      <c r="C137" s="14" t="s">
        <v>207</v>
      </c>
      <c r="D137" s="14" t="s">
        <v>219</v>
      </c>
      <c r="E137" s="14">
        <v>3020000</v>
      </c>
      <c r="F137" s="14" t="s">
        <v>201</v>
      </c>
      <c r="G137" s="15">
        <v>639.4</v>
      </c>
      <c r="H137" s="15">
        <f>H138</f>
        <v>128.79999999999998</v>
      </c>
      <c r="I137" s="10">
        <f t="shared" si="2"/>
        <v>20.143884892086326</v>
      </c>
    </row>
    <row r="138" spans="1:9" ht="31.5" x14ac:dyDescent="0.25">
      <c r="A138" s="12" t="s">
        <v>87</v>
      </c>
      <c r="B138" s="13"/>
      <c r="C138" s="14" t="s">
        <v>207</v>
      </c>
      <c r="D138" s="14" t="s">
        <v>219</v>
      </c>
      <c r="E138" s="14">
        <v>3020059</v>
      </c>
      <c r="F138" s="14" t="s">
        <v>201</v>
      </c>
      <c r="G138" s="15">
        <f>G139+G140</f>
        <v>639.4</v>
      </c>
      <c r="H138" s="15">
        <f>H139+H140</f>
        <v>128.79999999999998</v>
      </c>
      <c r="I138" s="10">
        <f t="shared" si="2"/>
        <v>20.143884892086326</v>
      </c>
    </row>
    <row r="139" spans="1:9" ht="63" x14ac:dyDescent="0.25">
      <c r="A139" s="12" t="s">
        <v>21</v>
      </c>
      <c r="B139" s="13"/>
      <c r="C139" s="14" t="s">
        <v>207</v>
      </c>
      <c r="D139" s="14" t="s">
        <v>219</v>
      </c>
      <c r="E139" s="14">
        <v>3020059</v>
      </c>
      <c r="F139" s="14">
        <v>100</v>
      </c>
      <c r="G139" s="15">
        <v>5.5</v>
      </c>
      <c r="H139" s="15">
        <v>1.7</v>
      </c>
      <c r="I139" s="10">
        <f t="shared" si="2"/>
        <v>30.909090909090907</v>
      </c>
    </row>
    <row r="140" spans="1:9" ht="31.5" x14ac:dyDescent="0.25">
      <c r="A140" s="12" t="s">
        <v>22</v>
      </c>
      <c r="B140" s="13"/>
      <c r="C140" s="14" t="s">
        <v>207</v>
      </c>
      <c r="D140" s="14" t="s">
        <v>219</v>
      </c>
      <c r="E140" s="14">
        <v>3020059</v>
      </c>
      <c r="F140" s="14">
        <v>200</v>
      </c>
      <c r="G140" s="15">
        <v>633.9</v>
      </c>
      <c r="H140" s="15">
        <v>127.1</v>
      </c>
      <c r="I140" s="10">
        <f t="shared" si="2"/>
        <v>20.050481148446128</v>
      </c>
    </row>
    <row r="141" spans="1:9" ht="78.75" x14ac:dyDescent="0.25">
      <c r="A141" s="12" t="s">
        <v>80</v>
      </c>
      <c r="B141" s="13"/>
      <c r="C141" s="14" t="s">
        <v>207</v>
      </c>
      <c r="D141" s="14" t="s">
        <v>219</v>
      </c>
      <c r="E141" s="14">
        <v>5207209</v>
      </c>
      <c r="F141" s="14" t="s">
        <v>201</v>
      </c>
      <c r="G141" s="15">
        <v>1710.7</v>
      </c>
      <c r="H141" s="15">
        <v>273.10000000000002</v>
      </c>
      <c r="I141" s="10">
        <f t="shared" si="2"/>
        <v>15.96422517098264</v>
      </c>
    </row>
    <row r="142" spans="1:9" ht="63" x14ac:dyDescent="0.25">
      <c r="A142" s="12" t="s">
        <v>88</v>
      </c>
      <c r="B142" s="13"/>
      <c r="C142" s="14" t="s">
        <v>207</v>
      </c>
      <c r="D142" s="14" t="s">
        <v>89</v>
      </c>
      <c r="E142" s="14">
        <v>5207209</v>
      </c>
      <c r="F142" s="14">
        <v>100</v>
      </c>
      <c r="G142" s="15">
        <v>1710.7</v>
      </c>
      <c r="H142" s="15">
        <v>273.10000000000002</v>
      </c>
      <c r="I142" s="10">
        <f t="shared" si="2"/>
        <v>15.96422517098264</v>
      </c>
    </row>
    <row r="143" spans="1:9" ht="18.75" x14ac:dyDescent="0.25">
      <c r="A143" s="24" t="s">
        <v>90</v>
      </c>
      <c r="B143" s="13"/>
      <c r="C143" s="26" t="s">
        <v>212</v>
      </c>
      <c r="D143" s="26" t="s">
        <v>208</v>
      </c>
      <c r="E143" s="9" t="s">
        <v>12</v>
      </c>
      <c r="F143" s="26" t="s">
        <v>201</v>
      </c>
      <c r="G143" s="4">
        <f>G144+G148</f>
        <v>62.5</v>
      </c>
      <c r="H143" s="4">
        <f>H144+H148</f>
        <v>61</v>
      </c>
      <c r="I143" s="11">
        <f t="shared" si="2"/>
        <v>97.6</v>
      </c>
    </row>
    <row r="144" spans="1:9" ht="18.75" x14ac:dyDescent="0.25">
      <c r="A144" s="8" t="s">
        <v>91</v>
      </c>
      <c r="B144" s="13"/>
      <c r="C144" s="9" t="s">
        <v>212</v>
      </c>
      <c r="D144" s="9">
        <v>10</v>
      </c>
      <c r="E144" s="9" t="s">
        <v>12</v>
      </c>
      <c r="F144" s="9" t="s">
        <v>201</v>
      </c>
      <c r="G144" s="5">
        <v>7.5</v>
      </c>
      <c r="H144" s="5">
        <v>6</v>
      </c>
      <c r="I144" s="11">
        <f t="shared" si="2"/>
        <v>80</v>
      </c>
    </row>
    <row r="145" spans="1:9" ht="18.75" x14ac:dyDescent="0.25">
      <c r="A145" s="12" t="s">
        <v>92</v>
      </c>
      <c r="B145" s="13"/>
      <c r="C145" s="14" t="s">
        <v>212</v>
      </c>
      <c r="D145" s="14">
        <v>10</v>
      </c>
      <c r="E145" s="14">
        <v>3300000</v>
      </c>
      <c r="F145" s="14" t="s">
        <v>201</v>
      </c>
      <c r="G145" s="15">
        <v>7.5</v>
      </c>
      <c r="H145" s="15">
        <v>6</v>
      </c>
      <c r="I145" s="10">
        <f t="shared" si="2"/>
        <v>80</v>
      </c>
    </row>
    <row r="146" spans="1:9" ht="18.75" x14ac:dyDescent="0.25">
      <c r="A146" s="12" t="s">
        <v>93</v>
      </c>
      <c r="B146" s="13"/>
      <c r="C146" s="14" t="s">
        <v>212</v>
      </c>
      <c r="D146" s="14">
        <v>10</v>
      </c>
      <c r="E146" s="14">
        <v>3302513</v>
      </c>
      <c r="F146" s="14" t="s">
        <v>201</v>
      </c>
      <c r="G146" s="15">
        <v>7.5</v>
      </c>
      <c r="H146" s="15">
        <v>6</v>
      </c>
      <c r="I146" s="10">
        <f t="shared" si="2"/>
        <v>80</v>
      </c>
    </row>
    <row r="147" spans="1:9" ht="31.5" x14ac:dyDescent="0.25">
      <c r="A147" s="12" t="s">
        <v>22</v>
      </c>
      <c r="B147" s="13"/>
      <c r="C147" s="14" t="s">
        <v>212</v>
      </c>
      <c r="D147" s="14">
        <v>10</v>
      </c>
      <c r="E147" s="14">
        <v>3302513</v>
      </c>
      <c r="F147" s="14">
        <v>200</v>
      </c>
      <c r="G147" s="15">
        <v>7.5</v>
      </c>
      <c r="H147" s="15">
        <v>6</v>
      </c>
      <c r="I147" s="10">
        <f t="shared" si="2"/>
        <v>80</v>
      </c>
    </row>
    <row r="148" spans="1:9" ht="31.5" x14ac:dyDescent="0.25">
      <c r="A148" s="8" t="s">
        <v>94</v>
      </c>
      <c r="B148" s="13"/>
      <c r="C148" s="9" t="s">
        <v>212</v>
      </c>
      <c r="D148" s="9">
        <v>12</v>
      </c>
      <c r="E148" s="9" t="s">
        <v>12</v>
      </c>
      <c r="F148" s="9" t="s">
        <v>201</v>
      </c>
      <c r="G148" s="5">
        <v>55</v>
      </c>
      <c r="H148" s="5">
        <v>55</v>
      </c>
      <c r="I148" s="11">
        <f t="shared" si="2"/>
        <v>100</v>
      </c>
    </row>
    <row r="149" spans="1:9" ht="18.75" x14ac:dyDescent="0.25">
      <c r="A149" s="12" t="s">
        <v>44</v>
      </c>
      <c r="B149" s="13"/>
      <c r="C149" s="14" t="s">
        <v>212</v>
      </c>
      <c r="D149" s="14">
        <v>12</v>
      </c>
      <c r="E149" s="14">
        <v>7000000</v>
      </c>
      <c r="F149" s="14" t="s">
        <v>201</v>
      </c>
      <c r="G149" s="15">
        <v>55</v>
      </c>
      <c r="H149" s="15">
        <v>55</v>
      </c>
      <c r="I149" s="10">
        <f t="shared" si="2"/>
        <v>100</v>
      </c>
    </row>
    <row r="150" spans="1:9" ht="63" x14ac:dyDescent="0.25">
      <c r="A150" s="12" t="s">
        <v>39</v>
      </c>
      <c r="B150" s="13"/>
      <c r="C150" s="14" t="s">
        <v>212</v>
      </c>
      <c r="D150" s="14">
        <v>12</v>
      </c>
      <c r="E150" s="14">
        <v>7060000</v>
      </c>
      <c r="F150" s="14" t="s">
        <v>201</v>
      </c>
      <c r="G150" s="15">
        <v>55</v>
      </c>
      <c r="H150" s="15">
        <v>55</v>
      </c>
      <c r="I150" s="10">
        <f t="shared" si="2"/>
        <v>100</v>
      </c>
    </row>
    <row r="151" spans="1:9" ht="47.25" x14ac:dyDescent="0.25">
      <c r="A151" s="12" t="s">
        <v>95</v>
      </c>
      <c r="B151" s="13"/>
      <c r="C151" s="14" t="s">
        <v>212</v>
      </c>
      <c r="D151" s="14">
        <v>12</v>
      </c>
      <c r="E151" s="14">
        <v>7060000</v>
      </c>
      <c r="F151" s="14">
        <v>600</v>
      </c>
      <c r="G151" s="15">
        <v>55</v>
      </c>
      <c r="H151" s="15">
        <v>55</v>
      </c>
      <c r="I151" s="10">
        <f t="shared" si="2"/>
        <v>100</v>
      </c>
    </row>
    <row r="152" spans="1:9" ht="37.5" x14ac:dyDescent="0.25">
      <c r="A152" s="24" t="s">
        <v>96</v>
      </c>
      <c r="B152" s="6"/>
      <c r="C152" s="26" t="s">
        <v>220</v>
      </c>
      <c r="D152" s="26" t="s">
        <v>208</v>
      </c>
      <c r="E152" s="9" t="s">
        <v>12</v>
      </c>
      <c r="F152" s="26" t="s">
        <v>201</v>
      </c>
      <c r="G152" s="5">
        <v>24062.3</v>
      </c>
      <c r="H152" s="5">
        <f>H153</f>
        <v>138.80000000000001</v>
      </c>
      <c r="I152" s="11">
        <f t="shared" si="2"/>
        <v>0.5768359633119029</v>
      </c>
    </row>
    <row r="153" spans="1:9" ht="15.75" x14ac:dyDescent="0.25">
      <c r="A153" s="8" t="s">
        <v>97</v>
      </c>
      <c r="B153" s="6"/>
      <c r="C153" s="9" t="s">
        <v>220</v>
      </c>
      <c r="D153" s="9" t="s">
        <v>199</v>
      </c>
      <c r="E153" s="9" t="s">
        <v>12</v>
      </c>
      <c r="F153" s="9" t="s">
        <v>201</v>
      </c>
      <c r="G153" s="5">
        <v>23473.200000000001</v>
      </c>
      <c r="H153" s="5">
        <f>H154+H159</f>
        <v>138.80000000000001</v>
      </c>
      <c r="I153" s="11">
        <f t="shared" si="2"/>
        <v>0.59131264591108157</v>
      </c>
    </row>
    <row r="154" spans="1:9" ht="94.5" x14ac:dyDescent="0.25">
      <c r="A154" s="12" t="s">
        <v>98</v>
      </c>
      <c r="B154" s="6"/>
      <c r="C154" s="14" t="s">
        <v>220</v>
      </c>
      <c r="D154" s="14" t="s">
        <v>199</v>
      </c>
      <c r="E154" s="14" t="s">
        <v>221</v>
      </c>
      <c r="F154" s="14" t="s">
        <v>201</v>
      </c>
      <c r="G154" s="15">
        <v>23473.200000000001</v>
      </c>
      <c r="H154" s="15">
        <f>H155+H157</f>
        <v>0</v>
      </c>
      <c r="I154" s="10">
        <f t="shared" ref="I154:I217" si="3">H154/G154*100</f>
        <v>0</v>
      </c>
    </row>
    <row r="155" spans="1:9" ht="126" x14ac:dyDescent="0.25">
      <c r="A155" s="12" t="s">
        <v>99</v>
      </c>
      <c r="B155" s="6"/>
      <c r="C155" s="14" t="s">
        <v>220</v>
      </c>
      <c r="D155" s="14" t="s">
        <v>199</v>
      </c>
      <c r="E155" s="14" t="s">
        <v>222</v>
      </c>
      <c r="F155" s="14" t="s">
        <v>201</v>
      </c>
      <c r="G155" s="15">
        <v>19373.900000000001</v>
      </c>
      <c r="H155" s="15"/>
      <c r="I155" s="10">
        <f t="shared" si="3"/>
        <v>0</v>
      </c>
    </row>
    <row r="156" spans="1:9" ht="47.25" x14ac:dyDescent="0.25">
      <c r="A156" s="12" t="s">
        <v>100</v>
      </c>
      <c r="B156" s="6"/>
      <c r="C156" s="14" t="s">
        <v>220</v>
      </c>
      <c r="D156" s="14" t="s">
        <v>199</v>
      </c>
      <c r="E156" s="14" t="s">
        <v>222</v>
      </c>
      <c r="F156" s="14">
        <v>400</v>
      </c>
      <c r="G156" s="15">
        <v>1937.9</v>
      </c>
      <c r="H156" s="15"/>
      <c r="I156" s="10">
        <f t="shared" si="3"/>
        <v>0</v>
      </c>
    </row>
    <row r="157" spans="1:9" ht="110.25" x14ac:dyDescent="0.25">
      <c r="A157" s="12" t="s">
        <v>101</v>
      </c>
      <c r="B157" s="6"/>
      <c r="C157" s="14" t="s">
        <v>220</v>
      </c>
      <c r="D157" s="14" t="s">
        <v>199</v>
      </c>
      <c r="E157" s="14" t="s">
        <v>223</v>
      </c>
      <c r="F157" s="14" t="s">
        <v>201</v>
      </c>
      <c r="G157" s="15">
        <v>4099.3</v>
      </c>
      <c r="H157" s="15"/>
      <c r="I157" s="10">
        <f t="shared" si="3"/>
        <v>0</v>
      </c>
    </row>
    <row r="158" spans="1:9" ht="47.25" x14ac:dyDescent="0.25">
      <c r="A158" s="12" t="s">
        <v>102</v>
      </c>
      <c r="B158" s="6"/>
      <c r="C158" s="14" t="s">
        <v>220</v>
      </c>
      <c r="D158" s="14" t="s">
        <v>199</v>
      </c>
      <c r="E158" s="14">
        <v>989603</v>
      </c>
      <c r="F158" s="14">
        <v>400</v>
      </c>
      <c r="G158" s="15">
        <v>4099.3</v>
      </c>
      <c r="H158" s="15"/>
      <c r="I158" s="10">
        <f t="shared" si="3"/>
        <v>0</v>
      </c>
    </row>
    <row r="159" spans="1:9" ht="31.5" x14ac:dyDescent="0.25">
      <c r="A159" s="8" t="s">
        <v>103</v>
      </c>
      <c r="B159" s="6"/>
      <c r="C159" s="9" t="s">
        <v>220</v>
      </c>
      <c r="D159" s="9" t="s">
        <v>220</v>
      </c>
      <c r="E159" s="9" t="s">
        <v>12</v>
      </c>
      <c r="F159" s="9" t="s">
        <v>201</v>
      </c>
      <c r="G159" s="5">
        <v>589.1</v>
      </c>
      <c r="H159" s="5">
        <v>138.80000000000001</v>
      </c>
      <c r="I159" s="11">
        <f t="shared" si="3"/>
        <v>23.561364793753185</v>
      </c>
    </row>
    <row r="160" spans="1:9" ht="78.75" x14ac:dyDescent="0.25">
      <c r="A160" s="12" t="s">
        <v>80</v>
      </c>
      <c r="B160" s="6"/>
      <c r="C160" s="14" t="s">
        <v>220</v>
      </c>
      <c r="D160" s="14" t="s">
        <v>220</v>
      </c>
      <c r="E160" s="14">
        <v>5207209</v>
      </c>
      <c r="F160" s="14" t="s">
        <v>201</v>
      </c>
      <c r="G160" s="15">
        <v>589.1</v>
      </c>
      <c r="H160" s="15">
        <v>138.80000000000001</v>
      </c>
      <c r="I160" s="10">
        <f t="shared" si="3"/>
        <v>23.561364793753185</v>
      </c>
    </row>
    <row r="161" spans="1:9" ht="63" x14ac:dyDescent="0.25">
      <c r="A161" s="12" t="s">
        <v>104</v>
      </c>
      <c r="B161" s="6"/>
      <c r="C161" s="14" t="s">
        <v>220</v>
      </c>
      <c r="D161" s="14" t="s">
        <v>220</v>
      </c>
      <c r="E161" s="14">
        <v>5207209</v>
      </c>
      <c r="F161" s="14">
        <v>100</v>
      </c>
      <c r="G161" s="15">
        <v>589.1</v>
      </c>
      <c r="H161" s="15">
        <v>138.80000000000001</v>
      </c>
      <c r="I161" s="10">
        <f t="shared" si="3"/>
        <v>23.561364793753185</v>
      </c>
    </row>
    <row r="162" spans="1:9" ht="18.75" x14ac:dyDescent="0.25">
      <c r="A162" s="24" t="s">
        <v>105</v>
      </c>
      <c r="B162" s="6"/>
      <c r="C162" s="26" t="s">
        <v>213</v>
      </c>
      <c r="D162" s="26" t="s">
        <v>208</v>
      </c>
      <c r="E162" s="9" t="s">
        <v>12</v>
      </c>
      <c r="F162" s="26" t="s">
        <v>201</v>
      </c>
      <c r="G162" s="5">
        <v>50</v>
      </c>
      <c r="H162" s="5"/>
      <c r="I162" s="11">
        <f t="shared" si="3"/>
        <v>0</v>
      </c>
    </row>
    <row r="163" spans="1:9" ht="31.5" x14ac:dyDescent="0.25">
      <c r="A163" s="8" t="s">
        <v>106</v>
      </c>
      <c r="B163" s="6"/>
      <c r="C163" s="9" t="s">
        <v>213</v>
      </c>
      <c r="D163" s="9" t="s">
        <v>207</v>
      </c>
      <c r="E163" s="9" t="s">
        <v>12</v>
      </c>
      <c r="F163" s="9" t="s">
        <v>201</v>
      </c>
      <c r="G163" s="5">
        <v>50</v>
      </c>
      <c r="H163" s="5"/>
      <c r="I163" s="11">
        <f t="shared" si="3"/>
        <v>0</v>
      </c>
    </row>
    <row r="164" spans="1:9" ht="31.5" x14ac:dyDescent="0.25">
      <c r="A164" s="12" t="s">
        <v>107</v>
      </c>
      <c r="B164" s="6"/>
      <c r="C164" s="14" t="s">
        <v>213</v>
      </c>
      <c r="D164" s="14" t="s">
        <v>207</v>
      </c>
      <c r="E164" s="14">
        <v>4100000</v>
      </c>
      <c r="F164" s="14" t="s">
        <v>201</v>
      </c>
      <c r="G164" s="15">
        <v>50</v>
      </c>
      <c r="H164" s="15"/>
      <c r="I164" s="10">
        <f t="shared" si="3"/>
        <v>0</v>
      </c>
    </row>
    <row r="165" spans="1:9" ht="15.75" x14ac:dyDescent="0.25">
      <c r="A165" s="12" t="s">
        <v>108</v>
      </c>
      <c r="B165" s="6"/>
      <c r="C165" s="14" t="s">
        <v>213</v>
      </c>
      <c r="D165" s="14" t="s">
        <v>207</v>
      </c>
      <c r="E165" s="14">
        <v>4102515</v>
      </c>
      <c r="F165" s="14" t="s">
        <v>201</v>
      </c>
      <c r="G165" s="15">
        <v>50</v>
      </c>
      <c r="H165" s="15"/>
      <c r="I165" s="10">
        <f t="shared" si="3"/>
        <v>0</v>
      </c>
    </row>
    <row r="166" spans="1:9" ht="31.5" x14ac:dyDescent="0.25">
      <c r="A166" s="12" t="s">
        <v>22</v>
      </c>
      <c r="B166" s="6"/>
      <c r="C166" s="14" t="s">
        <v>213</v>
      </c>
      <c r="D166" s="14" t="s">
        <v>207</v>
      </c>
      <c r="E166" s="14">
        <v>4102515</v>
      </c>
      <c r="F166" s="14">
        <v>200</v>
      </c>
      <c r="G166" s="15">
        <v>50</v>
      </c>
      <c r="H166" s="15"/>
      <c r="I166" s="10">
        <f t="shared" si="3"/>
        <v>0</v>
      </c>
    </row>
    <row r="167" spans="1:9" ht="31.5" x14ac:dyDescent="0.25">
      <c r="A167" s="8" t="s">
        <v>151</v>
      </c>
      <c r="B167" s="3"/>
      <c r="C167" s="9" t="s">
        <v>225</v>
      </c>
      <c r="D167" s="9" t="s">
        <v>225</v>
      </c>
      <c r="E167" s="9" t="s">
        <v>12</v>
      </c>
      <c r="F167" s="9" t="s">
        <v>201</v>
      </c>
      <c r="G167" s="5">
        <v>3.5</v>
      </c>
      <c r="H167" s="5">
        <v>3.5</v>
      </c>
      <c r="I167" s="11">
        <f t="shared" si="3"/>
        <v>100</v>
      </c>
    </row>
    <row r="168" spans="1:9" ht="15.75" x14ac:dyDescent="0.25">
      <c r="A168" s="12" t="s">
        <v>44</v>
      </c>
      <c r="B168" s="3"/>
      <c r="C168" s="14" t="s">
        <v>225</v>
      </c>
      <c r="D168" s="14" t="s">
        <v>225</v>
      </c>
      <c r="E168" s="14">
        <v>7000000</v>
      </c>
      <c r="F168" s="14" t="s">
        <v>201</v>
      </c>
      <c r="G168" s="15">
        <v>3.5</v>
      </c>
      <c r="H168" s="15">
        <v>3.5</v>
      </c>
      <c r="I168" s="10">
        <f t="shared" si="3"/>
        <v>100</v>
      </c>
    </row>
    <row r="169" spans="1:9" ht="47.25" x14ac:dyDescent="0.25">
      <c r="A169" s="12" t="s">
        <v>154</v>
      </c>
      <c r="B169" s="3"/>
      <c r="C169" s="14" t="s">
        <v>225</v>
      </c>
      <c r="D169" s="14" t="s">
        <v>225</v>
      </c>
      <c r="E169" s="14">
        <v>7070000</v>
      </c>
      <c r="F169" s="14" t="s">
        <v>201</v>
      </c>
      <c r="G169" s="15">
        <v>3.5</v>
      </c>
      <c r="H169" s="15">
        <v>3.5</v>
      </c>
      <c r="I169" s="10">
        <f t="shared" si="3"/>
        <v>100</v>
      </c>
    </row>
    <row r="170" spans="1:9" ht="47.25" x14ac:dyDescent="0.25">
      <c r="A170" s="12" t="s">
        <v>95</v>
      </c>
      <c r="B170" s="6"/>
      <c r="C170" s="14" t="s">
        <v>225</v>
      </c>
      <c r="D170" s="14" t="s">
        <v>225</v>
      </c>
      <c r="E170" s="14">
        <v>7070000</v>
      </c>
      <c r="F170" s="14" t="s">
        <v>226</v>
      </c>
      <c r="G170" s="15">
        <v>3.5</v>
      </c>
      <c r="H170" s="15">
        <v>3.5</v>
      </c>
      <c r="I170" s="10">
        <f t="shared" si="3"/>
        <v>100</v>
      </c>
    </row>
    <row r="171" spans="1:9" ht="18.75" x14ac:dyDescent="0.25">
      <c r="A171" s="24" t="s">
        <v>37</v>
      </c>
      <c r="B171" s="13"/>
      <c r="C171" s="26" t="s">
        <v>211</v>
      </c>
      <c r="D171" s="26" t="s">
        <v>208</v>
      </c>
      <c r="E171" s="9" t="s">
        <v>12</v>
      </c>
      <c r="F171" s="26" t="s">
        <v>201</v>
      </c>
      <c r="G171" s="4">
        <f>G172+G186</f>
        <v>13414.4</v>
      </c>
      <c r="H171" s="4">
        <f>H172+H186</f>
        <v>3110.2</v>
      </c>
      <c r="I171" s="11">
        <f t="shared" si="3"/>
        <v>23.185531965648853</v>
      </c>
    </row>
    <row r="172" spans="1:9" ht="18.75" x14ac:dyDescent="0.25">
      <c r="A172" s="8" t="s">
        <v>109</v>
      </c>
      <c r="B172" s="13"/>
      <c r="C172" s="9" t="s">
        <v>211</v>
      </c>
      <c r="D172" s="9" t="s">
        <v>199</v>
      </c>
      <c r="E172" s="9" t="s">
        <v>12</v>
      </c>
      <c r="F172" s="9" t="s">
        <v>201</v>
      </c>
      <c r="G172" s="5">
        <f>G173+G176+G181+G183</f>
        <v>8136</v>
      </c>
      <c r="H172" s="5">
        <f>H173+H176+H181+H183</f>
        <v>2144.1</v>
      </c>
      <c r="I172" s="11">
        <f t="shared" si="3"/>
        <v>26.353244837758112</v>
      </c>
    </row>
    <row r="173" spans="1:9" ht="18.75" x14ac:dyDescent="0.25">
      <c r="A173" s="12" t="s">
        <v>110</v>
      </c>
      <c r="B173" s="13"/>
      <c r="C173" s="14" t="s">
        <v>211</v>
      </c>
      <c r="D173" s="14" t="s">
        <v>199</v>
      </c>
      <c r="E173" s="14">
        <v>4410000</v>
      </c>
      <c r="F173" s="14" t="s">
        <v>201</v>
      </c>
      <c r="G173" s="15">
        <v>354.4</v>
      </c>
      <c r="H173" s="15">
        <v>197.1</v>
      </c>
      <c r="I173" s="10">
        <f t="shared" si="3"/>
        <v>55.615124153498876</v>
      </c>
    </row>
    <row r="174" spans="1:9" ht="31.5" x14ac:dyDescent="0.25">
      <c r="A174" s="12" t="s">
        <v>79</v>
      </c>
      <c r="B174" s="13"/>
      <c r="C174" s="14" t="s">
        <v>211</v>
      </c>
      <c r="D174" s="14" t="s">
        <v>199</v>
      </c>
      <c r="E174" s="14">
        <v>4410059</v>
      </c>
      <c r="F174" s="14" t="s">
        <v>201</v>
      </c>
      <c r="G174" s="15">
        <v>354.4</v>
      </c>
      <c r="H174" s="15">
        <v>197.1</v>
      </c>
      <c r="I174" s="10">
        <f t="shared" si="3"/>
        <v>55.615124153498876</v>
      </c>
    </row>
    <row r="175" spans="1:9" ht="47.25" x14ac:dyDescent="0.25">
      <c r="A175" s="12" t="s">
        <v>95</v>
      </c>
      <c r="B175" s="13"/>
      <c r="C175" s="14" t="s">
        <v>211</v>
      </c>
      <c r="D175" s="14" t="s">
        <v>199</v>
      </c>
      <c r="E175" s="14">
        <v>4410059</v>
      </c>
      <c r="F175" s="14">
        <v>600</v>
      </c>
      <c r="G175" s="15">
        <v>354.4</v>
      </c>
      <c r="H175" s="15">
        <v>197.1</v>
      </c>
      <c r="I175" s="10">
        <f t="shared" si="3"/>
        <v>55.615124153498876</v>
      </c>
    </row>
    <row r="176" spans="1:9" ht="18.75" x14ac:dyDescent="0.25">
      <c r="A176" s="12" t="s">
        <v>111</v>
      </c>
      <c r="B176" s="13"/>
      <c r="C176" s="14" t="s">
        <v>211</v>
      </c>
      <c r="D176" s="14" t="s">
        <v>199</v>
      </c>
      <c r="E176" s="14">
        <v>4420000</v>
      </c>
      <c r="F176" s="14" t="s">
        <v>201</v>
      </c>
      <c r="G176" s="15">
        <v>400.2</v>
      </c>
      <c r="H176" s="15">
        <v>139.30000000000001</v>
      </c>
      <c r="I176" s="10">
        <f t="shared" si="3"/>
        <v>34.807596201899052</v>
      </c>
    </row>
    <row r="177" spans="1:9" ht="31.5" x14ac:dyDescent="0.25">
      <c r="A177" s="12" t="s">
        <v>79</v>
      </c>
      <c r="B177" s="13"/>
      <c r="C177" s="14" t="s">
        <v>211</v>
      </c>
      <c r="D177" s="14" t="s">
        <v>199</v>
      </c>
      <c r="E177" s="14">
        <v>4420059</v>
      </c>
      <c r="F177" s="14" t="s">
        <v>201</v>
      </c>
      <c r="G177" s="15">
        <v>400.2</v>
      </c>
      <c r="H177" s="15">
        <v>139.30000000000001</v>
      </c>
      <c r="I177" s="10">
        <f t="shared" si="3"/>
        <v>34.807596201899052</v>
      </c>
    </row>
    <row r="178" spans="1:9" ht="47.25" x14ac:dyDescent="0.25">
      <c r="A178" s="12" t="s">
        <v>95</v>
      </c>
      <c r="B178" s="13"/>
      <c r="C178" s="14" t="s">
        <v>211</v>
      </c>
      <c r="D178" s="14" t="s">
        <v>199</v>
      </c>
      <c r="E178" s="14">
        <v>4420059</v>
      </c>
      <c r="F178" s="14">
        <v>600</v>
      </c>
      <c r="G178" s="15">
        <v>400.2</v>
      </c>
      <c r="H178" s="15">
        <v>139.30000000000001</v>
      </c>
      <c r="I178" s="10">
        <f t="shared" si="3"/>
        <v>34.807596201899052</v>
      </c>
    </row>
    <row r="179" spans="1:9" ht="18.75" x14ac:dyDescent="0.25">
      <c r="A179" s="12" t="s">
        <v>19</v>
      </c>
      <c r="B179" s="13"/>
      <c r="C179" s="14"/>
      <c r="D179" s="14"/>
      <c r="E179" s="14"/>
      <c r="F179" s="14"/>
      <c r="G179" s="15"/>
      <c r="H179" s="15"/>
      <c r="I179" s="10"/>
    </row>
    <row r="180" spans="1:9" ht="157.5" x14ac:dyDescent="0.25">
      <c r="A180" s="28" t="s">
        <v>112</v>
      </c>
      <c r="B180" s="13"/>
      <c r="C180" s="14" t="s">
        <v>211</v>
      </c>
      <c r="D180" s="14" t="s">
        <v>199</v>
      </c>
      <c r="E180" s="14"/>
      <c r="F180" s="14"/>
      <c r="G180" s="15">
        <v>95.5</v>
      </c>
      <c r="H180" s="15"/>
      <c r="I180" s="10">
        <f t="shared" si="3"/>
        <v>0</v>
      </c>
    </row>
    <row r="181" spans="1:9" ht="78.75" x14ac:dyDescent="0.25">
      <c r="A181" s="12" t="s">
        <v>113</v>
      </c>
      <c r="B181" s="13"/>
      <c r="C181" s="14" t="s">
        <v>211</v>
      </c>
      <c r="D181" s="14" t="s">
        <v>199</v>
      </c>
      <c r="E181" s="14">
        <v>5207209</v>
      </c>
      <c r="F181" s="14" t="s">
        <v>201</v>
      </c>
      <c r="G181" s="15">
        <v>7345</v>
      </c>
      <c r="H181" s="15">
        <v>1807.7</v>
      </c>
      <c r="I181" s="10">
        <f t="shared" si="3"/>
        <v>24.611300204220559</v>
      </c>
    </row>
    <row r="182" spans="1:9" ht="47.25" x14ac:dyDescent="0.25">
      <c r="A182" s="12" t="s">
        <v>95</v>
      </c>
      <c r="B182" s="13"/>
      <c r="C182" s="14" t="s">
        <v>211</v>
      </c>
      <c r="D182" s="14" t="s">
        <v>199</v>
      </c>
      <c r="E182" s="14">
        <v>5207209</v>
      </c>
      <c r="F182" s="14" t="s">
        <v>201</v>
      </c>
      <c r="G182" s="15">
        <v>7345</v>
      </c>
      <c r="H182" s="15">
        <v>1807.7</v>
      </c>
      <c r="I182" s="10">
        <f t="shared" si="3"/>
        <v>24.611300204220559</v>
      </c>
    </row>
    <row r="183" spans="1:9" ht="18.75" x14ac:dyDescent="0.25">
      <c r="A183" s="12" t="s">
        <v>35</v>
      </c>
      <c r="B183" s="13"/>
      <c r="C183" s="14" t="s">
        <v>211</v>
      </c>
      <c r="D183" s="14" t="s">
        <v>199</v>
      </c>
      <c r="E183" s="14">
        <v>7000000</v>
      </c>
      <c r="F183" s="14" t="s">
        <v>201</v>
      </c>
      <c r="G183" s="15">
        <v>36.4</v>
      </c>
      <c r="H183" s="15"/>
      <c r="I183" s="10">
        <f t="shared" si="3"/>
        <v>0</v>
      </c>
    </row>
    <row r="184" spans="1:9" ht="63" x14ac:dyDescent="0.25">
      <c r="A184" s="12" t="s">
        <v>39</v>
      </c>
      <c r="B184" s="13"/>
      <c r="C184" s="14" t="s">
        <v>211</v>
      </c>
      <c r="D184" s="14" t="s">
        <v>199</v>
      </c>
      <c r="E184" s="14">
        <v>7060000</v>
      </c>
      <c r="F184" s="14" t="s">
        <v>201</v>
      </c>
      <c r="G184" s="15">
        <v>36.4</v>
      </c>
      <c r="H184" s="15"/>
      <c r="I184" s="10">
        <f t="shared" si="3"/>
        <v>0</v>
      </c>
    </row>
    <row r="185" spans="1:9" ht="47.25" x14ac:dyDescent="0.25">
      <c r="A185" s="12" t="s">
        <v>95</v>
      </c>
      <c r="B185" s="13"/>
      <c r="C185" s="14" t="s">
        <v>211</v>
      </c>
      <c r="D185" s="14" t="s">
        <v>199</v>
      </c>
      <c r="E185" s="14">
        <v>7060000</v>
      </c>
      <c r="F185" s="14">
        <v>600</v>
      </c>
      <c r="G185" s="15">
        <v>36.4</v>
      </c>
      <c r="H185" s="15"/>
      <c r="I185" s="10">
        <f t="shared" si="3"/>
        <v>0</v>
      </c>
    </row>
    <row r="186" spans="1:9" ht="31.5" x14ac:dyDescent="0.25">
      <c r="A186" s="8" t="s">
        <v>114</v>
      </c>
      <c r="B186" s="13"/>
      <c r="C186" s="9" t="s">
        <v>211</v>
      </c>
      <c r="D186" s="9" t="s">
        <v>212</v>
      </c>
      <c r="E186" s="9" t="s">
        <v>12</v>
      </c>
      <c r="F186" s="9" t="s">
        <v>201</v>
      </c>
      <c r="G186" s="5">
        <f>G187+G191+G194</f>
        <v>5278.4</v>
      </c>
      <c r="H186" s="5">
        <f>H187+H191+H194</f>
        <v>966.1</v>
      </c>
      <c r="I186" s="11">
        <f t="shared" si="3"/>
        <v>18.302894816611097</v>
      </c>
    </row>
    <row r="187" spans="1:9" ht="47.25" x14ac:dyDescent="0.25">
      <c r="A187" s="12" t="s">
        <v>18</v>
      </c>
      <c r="B187" s="13"/>
      <c r="C187" s="14" t="s">
        <v>211</v>
      </c>
      <c r="D187" s="14" t="s">
        <v>212</v>
      </c>
      <c r="E187" s="14" t="s">
        <v>202</v>
      </c>
      <c r="F187" s="14" t="s">
        <v>201</v>
      </c>
      <c r="G187" s="15">
        <f>G188</f>
        <v>647.4</v>
      </c>
      <c r="H187" s="15">
        <f>H188</f>
        <v>132.5</v>
      </c>
      <c r="I187" s="10">
        <f t="shared" si="3"/>
        <v>20.466481309854803</v>
      </c>
    </row>
    <row r="188" spans="1:9" ht="31.5" x14ac:dyDescent="0.25">
      <c r="A188" s="12" t="s">
        <v>71</v>
      </c>
      <c r="B188" s="13"/>
      <c r="C188" s="14" t="s">
        <v>211</v>
      </c>
      <c r="D188" s="14" t="s">
        <v>212</v>
      </c>
      <c r="E188" s="14" t="s">
        <v>203</v>
      </c>
      <c r="F188" s="14" t="s">
        <v>201</v>
      </c>
      <c r="G188" s="15">
        <f>G189+G190</f>
        <v>647.4</v>
      </c>
      <c r="H188" s="15">
        <f>H189+H190</f>
        <v>132.5</v>
      </c>
      <c r="I188" s="10">
        <f t="shared" si="3"/>
        <v>20.466481309854803</v>
      </c>
    </row>
    <row r="189" spans="1:9" ht="63" x14ac:dyDescent="0.25">
      <c r="A189" s="12" t="s">
        <v>69</v>
      </c>
      <c r="B189" s="13"/>
      <c r="C189" s="14" t="s">
        <v>211</v>
      </c>
      <c r="D189" s="14" t="s">
        <v>212</v>
      </c>
      <c r="E189" s="14" t="s">
        <v>203</v>
      </c>
      <c r="F189" s="14">
        <v>100</v>
      </c>
      <c r="G189" s="15">
        <v>626.79999999999995</v>
      </c>
      <c r="H189" s="15">
        <v>129.69999999999999</v>
      </c>
      <c r="I189" s="10">
        <f t="shared" si="3"/>
        <v>20.692405871091257</v>
      </c>
    </row>
    <row r="190" spans="1:9" ht="31.5" x14ac:dyDescent="0.25">
      <c r="A190" s="12" t="s">
        <v>22</v>
      </c>
      <c r="B190" s="13"/>
      <c r="C190" s="14" t="s">
        <v>211</v>
      </c>
      <c r="D190" s="14" t="s">
        <v>212</v>
      </c>
      <c r="E190" s="14" t="s">
        <v>203</v>
      </c>
      <c r="F190" s="14">
        <v>200</v>
      </c>
      <c r="G190" s="15">
        <v>20.6</v>
      </c>
      <c r="H190" s="15">
        <v>2.8</v>
      </c>
      <c r="I190" s="10">
        <f t="shared" si="3"/>
        <v>13.592233009708737</v>
      </c>
    </row>
    <row r="191" spans="1:9" ht="47.25" x14ac:dyDescent="0.25">
      <c r="A191" s="12" t="s">
        <v>115</v>
      </c>
      <c r="B191" s="13"/>
      <c r="C191" s="14" t="s">
        <v>211</v>
      </c>
      <c r="D191" s="14" t="s">
        <v>212</v>
      </c>
      <c r="E191" s="14">
        <v>4520000</v>
      </c>
      <c r="F191" s="14" t="s">
        <v>201</v>
      </c>
      <c r="G191" s="15">
        <v>25</v>
      </c>
      <c r="H191" s="15">
        <v>3.9</v>
      </c>
      <c r="I191" s="10">
        <f t="shared" si="3"/>
        <v>15.6</v>
      </c>
    </row>
    <row r="192" spans="1:9" ht="31.5" x14ac:dyDescent="0.25">
      <c r="A192" s="12" t="s">
        <v>79</v>
      </c>
      <c r="B192" s="13"/>
      <c r="C192" s="14" t="s">
        <v>211</v>
      </c>
      <c r="D192" s="14" t="s">
        <v>212</v>
      </c>
      <c r="E192" s="14">
        <v>4520059</v>
      </c>
      <c r="F192" s="14" t="s">
        <v>201</v>
      </c>
      <c r="G192" s="15">
        <v>25</v>
      </c>
      <c r="H192" s="15">
        <v>3.9</v>
      </c>
      <c r="I192" s="10">
        <f t="shared" si="3"/>
        <v>15.6</v>
      </c>
    </row>
    <row r="193" spans="1:9" ht="31.5" x14ac:dyDescent="0.25">
      <c r="A193" s="12" t="s">
        <v>72</v>
      </c>
      <c r="B193" s="13"/>
      <c r="C193" s="14" t="s">
        <v>211</v>
      </c>
      <c r="D193" s="14" t="s">
        <v>212</v>
      </c>
      <c r="E193" s="14">
        <v>4520059</v>
      </c>
      <c r="F193" s="14">
        <v>200</v>
      </c>
      <c r="G193" s="15">
        <v>25</v>
      </c>
      <c r="H193" s="15">
        <v>3.9</v>
      </c>
      <c r="I193" s="10">
        <f t="shared" si="3"/>
        <v>15.6</v>
      </c>
    </row>
    <row r="194" spans="1:9" ht="78.75" x14ac:dyDescent="0.25">
      <c r="A194" s="12" t="s">
        <v>80</v>
      </c>
      <c r="B194" s="13"/>
      <c r="C194" s="14" t="s">
        <v>211</v>
      </c>
      <c r="D194" s="14" t="s">
        <v>212</v>
      </c>
      <c r="E194" s="14">
        <v>5207209</v>
      </c>
      <c r="F194" s="14" t="s">
        <v>201</v>
      </c>
      <c r="G194" s="15">
        <v>4606</v>
      </c>
      <c r="H194" s="15">
        <v>829.7</v>
      </c>
      <c r="I194" s="10">
        <f t="shared" si="3"/>
        <v>18.013460703430308</v>
      </c>
    </row>
    <row r="195" spans="1:9" ht="63" x14ac:dyDescent="0.25">
      <c r="A195" s="12" t="s">
        <v>88</v>
      </c>
      <c r="B195" s="13"/>
      <c r="C195" s="14" t="s">
        <v>211</v>
      </c>
      <c r="D195" s="14" t="s">
        <v>212</v>
      </c>
      <c r="E195" s="14">
        <v>5207209</v>
      </c>
      <c r="F195" s="14">
        <v>100</v>
      </c>
      <c r="G195" s="15">
        <v>4606</v>
      </c>
      <c r="H195" s="15">
        <v>829.7</v>
      </c>
      <c r="I195" s="10">
        <f t="shared" si="3"/>
        <v>18.013460703430308</v>
      </c>
    </row>
    <row r="196" spans="1:9" ht="18.75" x14ac:dyDescent="0.25">
      <c r="A196" s="24" t="s">
        <v>40</v>
      </c>
      <c r="B196" s="13"/>
      <c r="C196" s="26">
        <v>10</v>
      </c>
      <c r="D196" s="26" t="s">
        <v>208</v>
      </c>
      <c r="E196" s="9" t="s">
        <v>12</v>
      </c>
      <c r="F196" s="26" t="s">
        <v>201</v>
      </c>
      <c r="G196" s="13">
        <f>G197+G201+G219</f>
        <v>10237.700000000001</v>
      </c>
      <c r="H196" s="13">
        <f>H197+H201+H219</f>
        <v>819.19999999999993</v>
      </c>
      <c r="I196" s="11">
        <f t="shared" si="3"/>
        <v>8.0017972786856397</v>
      </c>
    </row>
    <row r="197" spans="1:9" ht="18.75" x14ac:dyDescent="0.25">
      <c r="A197" s="8" t="s">
        <v>116</v>
      </c>
      <c r="B197" s="13"/>
      <c r="C197" s="9">
        <v>10</v>
      </c>
      <c r="D197" s="9" t="s">
        <v>199</v>
      </c>
      <c r="E197" s="9" t="s">
        <v>12</v>
      </c>
      <c r="F197" s="9" t="s">
        <v>201</v>
      </c>
      <c r="G197" s="5">
        <v>2310</v>
      </c>
      <c r="H197" s="5">
        <v>721.8</v>
      </c>
      <c r="I197" s="11">
        <f t="shared" si="3"/>
        <v>31.246753246753244</v>
      </c>
    </row>
    <row r="198" spans="1:9" ht="31.5" x14ac:dyDescent="0.25">
      <c r="A198" s="12" t="s">
        <v>117</v>
      </c>
      <c r="B198" s="13"/>
      <c r="C198" s="14">
        <v>10</v>
      </c>
      <c r="D198" s="14" t="s">
        <v>199</v>
      </c>
      <c r="E198" s="14">
        <v>4910000</v>
      </c>
      <c r="F198" s="14" t="s">
        <v>201</v>
      </c>
      <c r="G198" s="15">
        <v>2310</v>
      </c>
      <c r="H198" s="15">
        <v>721.8</v>
      </c>
      <c r="I198" s="10">
        <f t="shared" si="3"/>
        <v>31.246753246753244</v>
      </c>
    </row>
    <row r="199" spans="1:9" ht="47.25" x14ac:dyDescent="0.25">
      <c r="A199" s="12" t="s">
        <v>118</v>
      </c>
      <c r="B199" s="13"/>
      <c r="C199" s="14">
        <v>10</v>
      </c>
      <c r="D199" s="14" t="s">
        <v>199</v>
      </c>
      <c r="E199" s="14">
        <v>4912998</v>
      </c>
      <c r="F199" s="14" t="s">
        <v>201</v>
      </c>
      <c r="G199" s="15">
        <v>2310</v>
      </c>
      <c r="H199" s="15">
        <v>721.8</v>
      </c>
      <c r="I199" s="10">
        <f t="shared" si="3"/>
        <v>31.246753246753244</v>
      </c>
    </row>
    <row r="200" spans="1:9" ht="31.5" x14ac:dyDescent="0.25">
      <c r="A200" s="12" t="s">
        <v>43</v>
      </c>
      <c r="B200" s="13"/>
      <c r="C200" s="14">
        <v>10</v>
      </c>
      <c r="D200" s="14" t="s">
        <v>199</v>
      </c>
      <c r="E200" s="14">
        <v>4912998</v>
      </c>
      <c r="F200" s="14">
        <v>300</v>
      </c>
      <c r="G200" s="15">
        <v>2310</v>
      </c>
      <c r="H200" s="15">
        <v>721.8</v>
      </c>
      <c r="I200" s="10">
        <f t="shared" si="3"/>
        <v>31.246753246753244</v>
      </c>
    </row>
    <row r="201" spans="1:9" ht="18.75" x14ac:dyDescent="0.25">
      <c r="A201" s="8" t="s">
        <v>41</v>
      </c>
      <c r="B201" s="13"/>
      <c r="C201" s="9">
        <v>10</v>
      </c>
      <c r="D201" s="9" t="s">
        <v>207</v>
      </c>
      <c r="E201" s="9" t="s">
        <v>12</v>
      </c>
      <c r="F201" s="9" t="s">
        <v>201</v>
      </c>
      <c r="G201" s="5">
        <f>G202+G205+G208+G212+G216</f>
        <v>7612.1</v>
      </c>
      <c r="H201" s="5">
        <f>H202+H205+H208+H212+H216</f>
        <v>76</v>
      </c>
      <c r="I201" s="11">
        <f t="shared" si="3"/>
        <v>0.99841042550675896</v>
      </c>
    </row>
    <row r="202" spans="1:9" ht="33.75" customHeight="1" x14ac:dyDescent="0.25">
      <c r="A202" s="8" t="s">
        <v>239</v>
      </c>
      <c r="B202" s="13"/>
      <c r="C202" s="9" t="s">
        <v>236</v>
      </c>
      <c r="D202" s="9" t="s">
        <v>207</v>
      </c>
      <c r="E202" s="9" t="s">
        <v>240</v>
      </c>
      <c r="F202" s="9" t="s">
        <v>201</v>
      </c>
      <c r="G202" s="5">
        <v>20</v>
      </c>
      <c r="H202" s="5">
        <v>20</v>
      </c>
      <c r="I202" s="10">
        <f t="shared" si="3"/>
        <v>100</v>
      </c>
    </row>
    <row r="203" spans="1:9" ht="31.5" x14ac:dyDescent="0.25">
      <c r="A203" s="12" t="s">
        <v>239</v>
      </c>
      <c r="B203" s="13"/>
      <c r="C203" s="14" t="s">
        <v>236</v>
      </c>
      <c r="D203" s="14" t="s">
        <v>207</v>
      </c>
      <c r="E203" s="14" t="s">
        <v>240</v>
      </c>
      <c r="F203" s="14" t="s">
        <v>201</v>
      </c>
      <c r="G203" s="15">
        <v>20</v>
      </c>
      <c r="H203" s="15">
        <v>20</v>
      </c>
      <c r="I203" s="10">
        <f t="shared" si="3"/>
        <v>100</v>
      </c>
    </row>
    <row r="204" spans="1:9" ht="31.5" x14ac:dyDescent="0.25">
      <c r="A204" s="12" t="s">
        <v>43</v>
      </c>
      <c r="B204" s="13"/>
      <c r="C204" s="14" t="s">
        <v>236</v>
      </c>
      <c r="D204" s="14" t="s">
        <v>207</v>
      </c>
      <c r="E204" s="14" t="s">
        <v>240</v>
      </c>
      <c r="F204" s="14" t="s">
        <v>241</v>
      </c>
      <c r="G204" s="15">
        <v>20</v>
      </c>
      <c r="H204" s="15">
        <v>20</v>
      </c>
      <c r="I204" s="10">
        <f t="shared" si="3"/>
        <v>100</v>
      </c>
    </row>
    <row r="205" spans="1:9" ht="18.75" x14ac:dyDescent="0.25">
      <c r="A205" s="12" t="s">
        <v>119</v>
      </c>
      <c r="B205" s="13"/>
      <c r="C205" s="14">
        <v>10</v>
      </c>
      <c r="D205" s="14" t="s">
        <v>207</v>
      </c>
      <c r="E205" s="14">
        <v>5050000</v>
      </c>
      <c r="F205" s="14" t="s">
        <v>201</v>
      </c>
      <c r="G205" s="15">
        <v>96</v>
      </c>
      <c r="H205" s="15">
        <v>21</v>
      </c>
      <c r="I205" s="10">
        <f t="shared" si="3"/>
        <v>21.875</v>
      </c>
    </row>
    <row r="206" spans="1:9" ht="63" x14ac:dyDescent="0.25">
      <c r="A206" s="12" t="s">
        <v>120</v>
      </c>
      <c r="B206" s="13"/>
      <c r="C206" s="14">
        <v>10</v>
      </c>
      <c r="D206" s="14" t="s">
        <v>207</v>
      </c>
      <c r="E206" s="14">
        <v>5052002</v>
      </c>
      <c r="F206" s="14" t="s">
        <v>201</v>
      </c>
      <c r="G206" s="15">
        <v>96</v>
      </c>
      <c r="H206" s="15">
        <v>21</v>
      </c>
      <c r="I206" s="10">
        <f t="shared" si="3"/>
        <v>21.875</v>
      </c>
    </row>
    <row r="207" spans="1:9" ht="31.5" x14ac:dyDescent="0.25">
      <c r="A207" s="12" t="s">
        <v>43</v>
      </c>
      <c r="B207" s="13"/>
      <c r="C207" s="14">
        <v>10</v>
      </c>
      <c r="D207" s="14" t="s">
        <v>207</v>
      </c>
      <c r="E207" s="14">
        <v>5052002</v>
      </c>
      <c r="F207" s="14">
        <v>300</v>
      </c>
      <c r="G207" s="15">
        <v>96</v>
      </c>
      <c r="H207" s="15">
        <v>21</v>
      </c>
      <c r="I207" s="10">
        <f t="shared" si="3"/>
        <v>21.875</v>
      </c>
    </row>
    <row r="208" spans="1:9" x14ac:dyDescent="0.25">
      <c r="A208" s="34" t="s">
        <v>121</v>
      </c>
      <c r="B208" s="30"/>
      <c r="C208" s="31">
        <v>10</v>
      </c>
      <c r="D208" s="31" t="s">
        <v>207</v>
      </c>
      <c r="E208" s="31">
        <v>5055134</v>
      </c>
      <c r="F208" s="31" t="s">
        <v>201</v>
      </c>
      <c r="G208" s="36">
        <v>6723</v>
      </c>
      <c r="H208" s="36"/>
      <c r="I208" s="45">
        <f>H208/G208*100</f>
        <v>0</v>
      </c>
    </row>
    <row r="209" spans="1:9" x14ac:dyDescent="0.25">
      <c r="A209" s="43"/>
      <c r="B209" s="30"/>
      <c r="C209" s="31"/>
      <c r="D209" s="31"/>
      <c r="E209" s="31"/>
      <c r="F209" s="31"/>
      <c r="G209" s="36"/>
      <c r="H209" s="44"/>
      <c r="I209" s="46"/>
    </row>
    <row r="210" spans="1:9" ht="50.25" customHeight="1" x14ac:dyDescent="0.25">
      <c r="A210" s="43"/>
      <c r="B210" s="30"/>
      <c r="C210" s="31"/>
      <c r="D210" s="31"/>
      <c r="E210" s="31"/>
      <c r="F210" s="31"/>
      <c r="G210" s="36"/>
      <c r="H210" s="44"/>
      <c r="I210" s="46"/>
    </row>
    <row r="211" spans="1:9" ht="31.5" x14ac:dyDescent="0.25">
      <c r="A211" s="12" t="s">
        <v>43</v>
      </c>
      <c r="B211" s="13"/>
      <c r="C211" s="14">
        <v>10</v>
      </c>
      <c r="D211" s="14" t="s">
        <v>207</v>
      </c>
      <c r="E211" s="14">
        <v>5055134</v>
      </c>
      <c r="F211" s="14">
        <v>300</v>
      </c>
      <c r="G211" s="15">
        <v>6723</v>
      </c>
      <c r="H211" s="15"/>
      <c r="I211" s="10">
        <f t="shared" si="3"/>
        <v>0</v>
      </c>
    </row>
    <row r="212" spans="1:9" x14ac:dyDescent="0.25">
      <c r="A212" s="34" t="s">
        <v>122</v>
      </c>
      <c r="B212" s="30"/>
      <c r="C212" s="31">
        <v>10</v>
      </c>
      <c r="D212" s="31" t="s">
        <v>207</v>
      </c>
      <c r="E212" s="31">
        <v>5055135</v>
      </c>
      <c r="F212" s="31" t="s">
        <v>201</v>
      </c>
      <c r="G212" s="36">
        <v>672.3</v>
      </c>
      <c r="H212" s="36"/>
      <c r="I212" s="45">
        <f t="shared" si="3"/>
        <v>0</v>
      </c>
    </row>
    <row r="213" spans="1:9" x14ac:dyDescent="0.25">
      <c r="A213" s="43"/>
      <c r="B213" s="30"/>
      <c r="C213" s="31"/>
      <c r="D213" s="31"/>
      <c r="E213" s="31"/>
      <c r="F213" s="31"/>
      <c r="G213" s="36"/>
      <c r="H213" s="44"/>
      <c r="I213" s="46"/>
    </row>
    <row r="214" spans="1:9" ht="49.5" customHeight="1" x14ac:dyDescent="0.25">
      <c r="A214" s="43"/>
      <c r="B214" s="30"/>
      <c r="C214" s="31"/>
      <c r="D214" s="31"/>
      <c r="E214" s="31"/>
      <c r="F214" s="31"/>
      <c r="G214" s="36"/>
      <c r="H214" s="44"/>
      <c r="I214" s="46"/>
    </row>
    <row r="215" spans="1:9" ht="31.5" x14ac:dyDescent="0.25">
      <c r="A215" s="12" t="s">
        <v>43</v>
      </c>
      <c r="B215" s="13"/>
      <c r="C215" s="14">
        <v>10</v>
      </c>
      <c r="D215" s="14" t="s">
        <v>207</v>
      </c>
      <c r="E215" s="14">
        <v>5055135</v>
      </c>
      <c r="F215" s="14">
        <v>300</v>
      </c>
      <c r="G215" s="15">
        <v>672.3</v>
      </c>
      <c r="H215" s="15"/>
      <c r="I215" s="10">
        <f t="shared" si="3"/>
        <v>0</v>
      </c>
    </row>
    <row r="216" spans="1:9" ht="18.75" x14ac:dyDescent="0.25">
      <c r="A216" s="12" t="s">
        <v>44</v>
      </c>
      <c r="B216" s="13"/>
      <c r="C216" s="14">
        <v>10</v>
      </c>
      <c r="D216" s="14" t="s">
        <v>207</v>
      </c>
      <c r="E216" s="14">
        <v>7000000</v>
      </c>
      <c r="F216" s="14" t="s">
        <v>201</v>
      </c>
      <c r="G216" s="15">
        <v>100.8</v>
      </c>
      <c r="H216" s="15">
        <v>35</v>
      </c>
      <c r="I216" s="10">
        <f t="shared" si="3"/>
        <v>34.722222222222221</v>
      </c>
    </row>
    <row r="217" spans="1:9" ht="78.75" x14ac:dyDescent="0.25">
      <c r="A217" s="12" t="s">
        <v>45</v>
      </c>
      <c r="B217" s="13"/>
      <c r="C217" s="14">
        <v>10</v>
      </c>
      <c r="D217" s="14" t="s">
        <v>207</v>
      </c>
      <c r="E217" s="14">
        <v>7110000</v>
      </c>
      <c r="F217" s="14" t="s">
        <v>201</v>
      </c>
      <c r="G217" s="15">
        <v>100.8</v>
      </c>
      <c r="H217" s="15">
        <v>35</v>
      </c>
      <c r="I217" s="10">
        <f t="shared" si="3"/>
        <v>34.722222222222221</v>
      </c>
    </row>
    <row r="218" spans="1:9" ht="31.5" x14ac:dyDescent="0.25">
      <c r="A218" s="12" t="s">
        <v>43</v>
      </c>
      <c r="B218" s="13"/>
      <c r="C218" s="14">
        <v>10</v>
      </c>
      <c r="D218" s="14" t="s">
        <v>207</v>
      </c>
      <c r="E218" s="14">
        <v>7110000</v>
      </c>
      <c r="F218" s="14">
        <v>300</v>
      </c>
      <c r="G218" s="15">
        <v>100.8</v>
      </c>
      <c r="H218" s="15">
        <v>35</v>
      </c>
      <c r="I218" s="10">
        <f t="shared" ref="I218:I246" si="4">H218/G218*100</f>
        <v>34.722222222222221</v>
      </c>
    </row>
    <row r="219" spans="1:9" ht="31.5" x14ac:dyDescent="0.25">
      <c r="A219" s="8" t="s">
        <v>53</v>
      </c>
      <c r="B219" s="13"/>
      <c r="C219" s="9">
        <v>10</v>
      </c>
      <c r="D219" s="9" t="s">
        <v>213</v>
      </c>
      <c r="E219" s="9" t="s">
        <v>12</v>
      </c>
      <c r="F219" s="9" t="s">
        <v>201</v>
      </c>
      <c r="G219" s="5">
        <f>G220+G223</f>
        <v>315.60000000000002</v>
      </c>
      <c r="H219" s="5">
        <f>H220+H223</f>
        <v>21.4</v>
      </c>
      <c r="I219" s="11">
        <f t="shared" si="4"/>
        <v>6.7807351077313047</v>
      </c>
    </row>
    <row r="220" spans="1:9" ht="31.5" x14ac:dyDescent="0.25">
      <c r="A220" s="12" t="s">
        <v>123</v>
      </c>
      <c r="B220" s="13"/>
      <c r="C220" s="14">
        <v>10</v>
      </c>
      <c r="D220" s="14" t="s">
        <v>213</v>
      </c>
      <c r="E220" s="14">
        <v>5140000</v>
      </c>
      <c r="F220" s="14" t="s">
        <v>201</v>
      </c>
      <c r="G220" s="15">
        <v>50</v>
      </c>
      <c r="H220" s="15"/>
      <c r="I220" s="10">
        <f t="shared" si="4"/>
        <v>0</v>
      </c>
    </row>
    <row r="221" spans="1:9" ht="31.5" x14ac:dyDescent="0.25">
      <c r="A221" s="12" t="s">
        <v>124</v>
      </c>
      <c r="B221" s="13"/>
      <c r="C221" s="14">
        <v>10</v>
      </c>
      <c r="D221" s="14" t="s">
        <v>213</v>
      </c>
      <c r="E221" s="14">
        <v>5142528</v>
      </c>
      <c r="F221" s="14" t="s">
        <v>201</v>
      </c>
      <c r="G221" s="15">
        <v>50</v>
      </c>
      <c r="H221" s="15"/>
      <c r="I221" s="10">
        <f t="shared" si="4"/>
        <v>0</v>
      </c>
    </row>
    <row r="222" spans="1:9" ht="31.5" x14ac:dyDescent="0.25">
      <c r="A222" s="12" t="s">
        <v>22</v>
      </c>
      <c r="B222" s="13"/>
      <c r="C222" s="14">
        <v>10</v>
      </c>
      <c r="D222" s="14" t="s">
        <v>213</v>
      </c>
      <c r="E222" s="14">
        <v>5142528</v>
      </c>
      <c r="F222" s="14">
        <v>200</v>
      </c>
      <c r="G222" s="15">
        <v>50</v>
      </c>
      <c r="H222" s="15"/>
      <c r="I222" s="10">
        <f t="shared" si="4"/>
        <v>0</v>
      </c>
    </row>
    <row r="223" spans="1:9" ht="18.75" x14ac:dyDescent="0.25">
      <c r="A223" s="12" t="s">
        <v>44</v>
      </c>
      <c r="B223" s="13"/>
      <c r="C223" s="14">
        <v>10</v>
      </c>
      <c r="D223" s="14" t="s">
        <v>213</v>
      </c>
      <c r="E223" s="14">
        <v>7000000</v>
      </c>
      <c r="F223" s="14" t="s">
        <v>201</v>
      </c>
      <c r="G223" s="15">
        <v>265.60000000000002</v>
      </c>
      <c r="H223" s="15">
        <v>21.4</v>
      </c>
      <c r="I223" s="10">
        <f t="shared" si="4"/>
        <v>8.05722891566265</v>
      </c>
    </row>
    <row r="224" spans="1:9" ht="78.75" x14ac:dyDescent="0.25">
      <c r="A224" s="12" t="s">
        <v>45</v>
      </c>
      <c r="B224" s="13"/>
      <c r="C224" s="14">
        <v>10</v>
      </c>
      <c r="D224" s="14" t="s">
        <v>213</v>
      </c>
      <c r="E224" s="14">
        <v>7110000</v>
      </c>
      <c r="F224" s="14" t="s">
        <v>201</v>
      </c>
      <c r="G224" s="15">
        <v>265.60000000000002</v>
      </c>
      <c r="H224" s="15">
        <v>21.4</v>
      </c>
      <c r="I224" s="10">
        <f t="shared" si="4"/>
        <v>8.05722891566265</v>
      </c>
    </row>
    <row r="225" spans="1:9" ht="31.5" x14ac:dyDescent="0.25">
      <c r="A225" s="12" t="s">
        <v>22</v>
      </c>
      <c r="B225" s="13"/>
      <c r="C225" s="14">
        <v>10</v>
      </c>
      <c r="D225" s="14" t="s">
        <v>213</v>
      </c>
      <c r="E225" s="14">
        <v>7110000</v>
      </c>
      <c r="F225" s="14">
        <v>200</v>
      </c>
      <c r="G225" s="15">
        <v>265.60000000000002</v>
      </c>
      <c r="H225" s="15">
        <v>21.4</v>
      </c>
      <c r="I225" s="10">
        <f t="shared" si="4"/>
        <v>8.05722891566265</v>
      </c>
    </row>
    <row r="226" spans="1:9" ht="18.75" x14ac:dyDescent="0.25">
      <c r="A226" s="24" t="s">
        <v>125</v>
      </c>
      <c r="B226" s="13"/>
      <c r="C226" s="26">
        <v>11</v>
      </c>
      <c r="D226" s="26" t="s">
        <v>208</v>
      </c>
      <c r="E226" s="9" t="s">
        <v>12</v>
      </c>
      <c r="F226" s="26" t="s">
        <v>201</v>
      </c>
      <c r="G226" s="4">
        <f>G227+G233</f>
        <v>1411</v>
      </c>
      <c r="H226" s="4">
        <f>H227+H233</f>
        <v>451.59999999999997</v>
      </c>
      <c r="I226" s="11">
        <f t="shared" si="4"/>
        <v>32.005669737774625</v>
      </c>
    </row>
    <row r="227" spans="1:9" ht="18.75" x14ac:dyDescent="0.25">
      <c r="A227" s="8" t="s">
        <v>126</v>
      </c>
      <c r="B227" s="13"/>
      <c r="C227" s="9">
        <v>11</v>
      </c>
      <c r="D227" s="9" t="s">
        <v>206</v>
      </c>
      <c r="E227" s="9" t="s">
        <v>12</v>
      </c>
      <c r="F227" s="9" t="s">
        <v>201</v>
      </c>
      <c r="G227" s="5">
        <f>G228+G231</f>
        <v>1111</v>
      </c>
      <c r="H227" s="5">
        <f>H228+H231</f>
        <v>362.9</v>
      </c>
      <c r="I227" s="11">
        <f t="shared" si="4"/>
        <v>32.664266426642662</v>
      </c>
    </row>
    <row r="228" spans="1:9" ht="31.5" x14ac:dyDescent="0.25">
      <c r="A228" s="12" t="s">
        <v>127</v>
      </c>
      <c r="B228" s="13"/>
      <c r="C228" s="14">
        <v>11</v>
      </c>
      <c r="D228" s="14" t="s">
        <v>206</v>
      </c>
      <c r="E228" s="14">
        <v>4870000</v>
      </c>
      <c r="F228" s="14" t="s">
        <v>201</v>
      </c>
      <c r="G228" s="15">
        <v>452.4</v>
      </c>
      <c r="H228" s="15">
        <v>188.5</v>
      </c>
      <c r="I228" s="10">
        <f t="shared" si="4"/>
        <v>41.666666666666671</v>
      </c>
    </row>
    <row r="229" spans="1:9" ht="31.5" x14ac:dyDescent="0.25">
      <c r="A229" s="12" t="s">
        <v>79</v>
      </c>
      <c r="B229" s="13"/>
      <c r="C229" s="14">
        <v>11</v>
      </c>
      <c r="D229" s="14" t="s">
        <v>206</v>
      </c>
      <c r="E229" s="14">
        <v>4870059</v>
      </c>
      <c r="F229" s="14" t="s">
        <v>201</v>
      </c>
      <c r="G229" s="15">
        <v>452.4</v>
      </c>
      <c r="H229" s="15">
        <v>188.5</v>
      </c>
      <c r="I229" s="10">
        <f t="shared" si="4"/>
        <v>41.666666666666671</v>
      </c>
    </row>
    <row r="230" spans="1:9" ht="47.25" x14ac:dyDescent="0.25">
      <c r="A230" s="12" t="s">
        <v>95</v>
      </c>
      <c r="B230" s="13"/>
      <c r="C230" s="14">
        <v>11</v>
      </c>
      <c r="D230" s="14" t="s">
        <v>206</v>
      </c>
      <c r="E230" s="14">
        <v>4870059</v>
      </c>
      <c r="F230" s="14">
        <v>600</v>
      </c>
      <c r="G230" s="15">
        <v>452.4</v>
      </c>
      <c r="H230" s="15">
        <v>188.5</v>
      </c>
      <c r="I230" s="10">
        <f t="shared" si="4"/>
        <v>41.666666666666671</v>
      </c>
    </row>
    <row r="231" spans="1:9" ht="78.75" x14ac:dyDescent="0.25">
      <c r="A231" s="12" t="s">
        <v>80</v>
      </c>
      <c r="B231" s="13"/>
      <c r="C231" s="14">
        <v>11</v>
      </c>
      <c r="D231" s="14" t="s">
        <v>206</v>
      </c>
      <c r="E231" s="14">
        <v>5207209</v>
      </c>
      <c r="F231" s="14" t="s">
        <v>201</v>
      </c>
      <c r="G231" s="15">
        <v>658.6</v>
      </c>
      <c r="H231" s="15">
        <v>174.4</v>
      </c>
      <c r="I231" s="10">
        <f t="shared" si="4"/>
        <v>26.480412997266928</v>
      </c>
    </row>
    <row r="232" spans="1:9" ht="47.25" x14ac:dyDescent="0.25">
      <c r="A232" s="12" t="s">
        <v>95</v>
      </c>
      <c r="B232" s="13"/>
      <c r="C232" s="14">
        <v>11</v>
      </c>
      <c r="D232" s="14" t="s">
        <v>206</v>
      </c>
      <c r="E232" s="14">
        <v>5207209</v>
      </c>
      <c r="F232" s="14">
        <v>600</v>
      </c>
      <c r="G232" s="15">
        <v>658.6</v>
      </c>
      <c r="H232" s="15">
        <v>174.4</v>
      </c>
      <c r="I232" s="10">
        <f t="shared" si="4"/>
        <v>26.480412997266928</v>
      </c>
    </row>
    <row r="233" spans="1:9" ht="31.5" x14ac:dyDescent="0.25">
      <c r="A233" s="8" t="s">
        <v>128</v>
      </c>
      <c r="B233" s="13"/>
      <c r="C233" s="9">
        <v>11</v>
      </c>
      <c r="D233" s="9" t="s">
        <v>220</v>
      </c>
      <c r="E233" s="9" t="s">
        <v>12</v>
      </c>
      <c r="F233" s="9" t="s">
        <v>201</v>
      </c>
      <c r="G233" s="5">
        <v>300</v>
      </c>
      <c r="H233" s="5">
        <v>88.7</v>
      </c>
      <c r="I233" s="11">
        <f t="shared" si="4"/>
        <v>29.56666666666667</v>
      </c>
    </row>
    <row r="234" spans="1:9" ht="18.75" x14ac:dyDescent="0.25">
      <c r="A234" s="12" t="s">
        <v>44</v>
      </c>
      <c r="B234" s="13"/>
      <c r="C234" s="14">
        <v>11</v>
      </c>
      <c r="D234" s="14" t="s">
        <v>220</v>
      </c>
      <c r="E234" s="14">
        <v>7000000</v>
      </c>
      <c r="F234" s="14" t="s">
        <v>201</v>
      </c>
      <c r="G234" s="15">
        <v>300</v>
      </c>
      <c r="H234" s="15">
        <v>88.7</v>
      </c>
      <c r="I234" s="10">
        <f t="shared" si="4"/>
        <v>29.56666666666667</v>
      </c>
    </row>
    <row r="235" spans="1:9" ht="63" x14ac:dyDescent="0.25">
      <c r="A235" s="12" t="s">
        <v>129</v>
      </c>
      <c r="B235" s="13"/>
      <c r="C235" s="14">
        <v>11</v>
      </c>
      <c r="D235" s="14" t="s">
        <v>220</v>
      </c>
      <c r="E235" s="14">
        <v>7080000</v>
      </c>
      <c r="F235" s="14" t="s">
        <v>201</v>
      </c>
      <c r="G235" s="15">
        <v>300</v>
      </c>
      <c r="H235" s="15">
        <v>88.7</v>
      </c>
      <c r="I235" s="10">
        <f t="shared" si="4"/>
        <v>29.56666666666667</v>
      </c>
    </row>
    <row r="236" spans="1:9" ht="31.5" x14ac:dyDescent="0.25">
      <c r="A236" s="12" t="s">
        <v>22</v>
      </c>
      <c r="B236" s="13"/>
      <c r="C236" s="14">
        <v>11</v>
      </c>
      <c r="D236" s="14" t="s">
        <v>220</v>
      </c>
      <c r="E236" s="14">
        <v>7080000</v>
      </c>
      <c r="F236" s="14">
        <v>200</v>
      </c>
      <c r="G236" s="15">
        <v>300</v>
      </c>
      <c r="H236" s="15">
        <v>88.7</v>
      </c>
      <c r="I236" s="10">
        <f t="shared" si="4"/>
        <v>29.56666666666667</v>
      </c>
    </row>
    <row r="237" spans="1:9" ht="112.5" x14ac:dyDescent="0.25">
      <c r="A237" s="24" t="s">
        <v>130</v>
      </c>
      <c r="B237" s="13" t="s">
        <v>194</v>
      </c>
      <c r="C237" s="26"/>
      <c r="D237" s="26"/>
      <c r="E237" s="26"/>
      <c r="F237" s="26"/>
      <c r="G237" s="4">
        <v>5891</v>
      </c>
      <c r="H237" s="4"/>
      <c r="I237" s="11">
        <f t="shared" si="4"/>
        <v>0</v>
      </c>
    </row>
    <row r="238" spans="1:9" ht="37.5" x14ac:dyDescent="0.25">
      <c r="A238" s="24" t="s">
        <v>96</v>
      </c>
      <c r="B238" s="6"/>
      <c r="C238" s="26" t="s">
        <v>220</v>
      </c>
      <c r="D238" s="26" t="s">
        <v>208</v>
      </c>
      <c r="E238" s="9" t="s">
        <v>12</v>
      </c>
      <c r="F238" s="26" t="s">
        <v>201</v>
      </c>
      <c r="G238" s="4">
        <v>5891</v>
      </c>
      <c r="H238" s="4"/>
      <c r="I238" s="11">
        <f t="shared" si="4"/>
        <v>0</v>
      </c>
    </row>
    <row r="239" spans="1:9" ht="15.75" x14ac:dyDescent="0.25">
      <c r="A239" s="8" t="s">
        <v>131</v>
      </c>
      <c r="B239" s="6"/>
      <c r="C239" s="9" t="s">
        <v>220</v>
      </c>
      <c r="D239" s="9" t="s">
        <v>206</v>
      </c>
      <c r="E239" s="9" t="s">
        <v>12</v>
      </c>
      <c r="F239" s="9" t="s">
        <v>201</v>
      </c>
      <c r="G239" s="5">
        <v>5891</v>
      </c>
      <c r="H239" s="5"/>
      <c r="I239" s="11">
        <f t="shared" si="4"/>
        <v>0</v>
      </c>
    </row>
    <row r="240" spans="1:9" ht="15.75" x14ac:dyDescent="0.25">
      <c r="A240" s="12" t="s">
        <v>48</v>
      </c>
      <c r="B240" s="6"/>
      <c r="C240" s="14" t="s">
        <v>220</v>
      </c>
      <c r="D240" s="14" t="s">
        <v>206</v>
      </c>
      <c r="E240" s="14">
        <v>6000000</v>
      </c>
      <c r="F240" s="14" t="s">
        <v>201</v>
      </c>
      <c r="G240" s="15">
        <v>5006</v>
      </c>
      <c r="H240" s="15"/>
      <c r="I240" s="10">
        <f t="shared" si="4"/>
        <v>0</v>
      </c>
    </row>
    <row r="241" spans="1:9" ht="110.25" x14ac:dyDescent="0.25">
      <c r="A241" s="12" t="s">
        <v>132</v>
      </c>
      <c r="B241" s="6"/>
      <c r="C241" s="14" t="s">
        <v>220</v>
      </c>
      <c r="D241" s="14" t="s">
        <v>206</v>
      </c>
      <c r="E241" s="14">
        <v>6180000</v>
      </c>
      <c r="F241" s="14" t="s">
        <v>201</v>
      </c>
      <c r="G241" s="15">
        <v>5006</v>
      </c>
      <c r="H241" s="15"/>
      <c r="I241" s="10">
        <f t="shared" si="4"/>
        <v>0</v>
      </c>
    </row>
    <row r="242" spans="1:9" ht="173.25" x14ac:dyDescent="0.25">
      <c r="A242" s="12" t="s">
        <v>133</v>
      </c>
      <c r="B242" s="3"/>
      <c r="C242" s="14" t="s">
        <v>220</v>
      </c>
      <c r="D242" s="14" t="s">
        <v>206</v>
      </c>
      <c r="E242" s="14">
        <v>6187230</v>
      </c>
      <c r="F242" s="14" t="s">
        <v>201</v>
      </c>
      <c r="G242" s="15">
        <v>5006</v>
      </c>
      <c r="H242" s="15"/>
      <c r="I242" s="10">
        <f t="shared" si="4"/>
        <v>0</v>
      </c>
    </row>
    <row r="243" spans="1:9" ht="47.25" x14ac:dyDescent="0.25">
      <c r="A243" s="12" t="s">
        <v>134</v>
      </c>
      <c r="B243" s="6"/>
      <c r="C243" s="14" t="s">
        <v>220</v>
      </c>
      <c r="D243" s="14" t="s">
        <v>206</v>
      </c>
      <c r="E243" s="14">
        <v>6187230</v>
      </c>
      <c r="F243" s="14">
        <v>400</v>
      </c>
      <c r="G243" s="15">
        <v>5006</v>
      </c>
      <c r="H243" s="15"/>
      <c r="I243" s="10">
        <f t="shared" si="4"/>
        <v>0</v>
      </c>
    </row>
    <row r="244" spans="1:9" ht="15.75" x14ac:dyDescent="0.25">
      <c r="A244" s="12" t="s">
        <v>44</v>
      </c>
      <c r="B244" s="6"/>
      <c r="C244" s="14" t="s">
        <v>220</v>
      </c>
      <c r="D244" s="14" t="s">
        <v>206</v>
      </c>
      <c r="E244" s="14">
        <v>7000000</v>
      </c>
      <c r="F244" s="14" t="s">
        <v>201</v>
      </c>
      <c r="G244" s="15">
        <v>885</v>
      </c>
      <c r="H244" s="15"/>
      <c r="I244" s="10">
        <f t="shared" si="4"/>
        <v>0</v>
      </c>
    </row>
    <row r="245" spans="1:9" ht="94.5" x14ac:dyDescent="0.25">
      <c r="A245" s="12" t="s">
        <v>135</v>
      </c>
      <c r="B245" s="6"/>
      <c r="C245" s="14" t="s">
        <v>220</v>
      </c>
      <c r="D245" s="14" t="s">
        <v>206</v>
      </c>
      <c r="E245" s="14" t="s">
        <v>224</v>
      </c>
      <c r="F245" s="14" t="s">
        <v>201</v>
      </c>
      <c r="G245" s="15">
        <v>885</v>
      </c>
      <c r="H245" s="15"/>
      <c r="I245" s="10">
        <f t="shared" si="4"/>
        <v>0</v>
      </c>
    </row>
    <row r="246" spans="1:9" ht="47.25" x14ac:dyDescent="0.25">
      <c r="A246" s="12" t="s">
        <v>134</v>
      </c>
      <c r="B246" s="6"/>
      <c r="C246" s="14" t="s">
        <v>220</v>
      </c>
      <c r="D246" s="14" t="s">
        <v>206</v>
      </c>
      <c r="E246" s="14" t="s">
        <v>224</v>
      </c>
      <c r="F246" s="14">
        <v>400</v>
      </c>
      <c r="G246" s="15">
        <v>885</v>
      </c>
      <c r="H246" s="15"/>
      <c r="I246" s="10">
        <f t="shared" si="4"/>
        <v>0</v>
      </c>
    </row>
    <row r="247" spans="1:9" ht="93.75" x14ac:dyDescent="0.25">
      <c r="A247" s="24" t="s">
        <v>136</v>
      </c>
      <c r="B247" s="13" t="s">
        <v>195</v>
      </c>
      <c r="C247" s="14"/>
      <c r="D247" s="14"/>
      <c r="E247" s="14"/>
      <c r="F247" s="14"/>
      <c r="G247" s="18">
        <f>G248+G255+G333+G340</f>
        <v>195482.19999999995</v>
      </c>
      <c r="H247" s="13">
        <f>H248+H255+H333+H340</f>
        <v>45878.600000000006</v>
      </c>
      <c r="I247" s="11">
        <f>H247/G247*100</f>
        <v>23.469451438545306</v>
      </c>
    </row>
    <row r="248" spans="1:9" ht="37.5" x14ac:dyDescent="0.25">
      <c r="A248" s="24" t="s">
        <v>11</v>
      </c>
      <c r="B248" s="13"/>
      <c r="C248" s="26" t="s">
        <v>199</v>
      </c>
      <c r="D248" s="26">
        <v>0</v>
      </c>
      <c r="E248" s="9" t="s">
        <v>12</v>
      </c>
      <c r="F248" s="26" t="s">
        <v>201</v>
      </c>
      <c r="G248" s="4">
        <f>G249</f>
        <v>350.5</v>
      </c>
      <c r="H248" s="4">
        <f>H249</f>
        <v>76.2</v>
      </c>
      <c r="I248" s="11">
        <f t="shared" ref="I248:I311" si="5">H248/G248*100</f>
        <v>21.740370898716122</v>
      </c>
    </row>
    <row r="249" spans="1:9" ht="94.5" x14ac:dyDescent="0.25">
      <c r="A249" s="8" t="s">
        <v>13</v>
      </c>
      <c r="B249" s="13"/>
      <c r="C249" s="9" t="s">
        <v>199</v>
      </c>
      <c r="D249" s="9">
        <v>4</v>
      </c>
      <c r="E249" s="9" t="s">
        <v>12</v>
      </c>
      <c r="F249" s="9" t="s">
        <v>201</v>
      </c>
      <c r="G249" s="5">
        <f>G250</f>
        <v>350.5</v>
      </c>
      <c r="H249" s="5">
        <f>H250</f>
        <v>76.2</v>
      </c>
      <c r="I249" s="11">
        <f t="shared" si="5"/>
        <v>21.740370898716122</v>
      </c>
    </row>
    <row r="250" spans="1:9" ht="78.75" x14ac:dyDescent="0.25">
      <c r="A250" s="12" t="s">
        <v>137</v>
      </c>
      <c r="B250" s="13"/>
      <c r="C250" s="14" t="s">
        <v>199</v>
      </c>
      <c r="D250" s="14" t="s">
        <v>212</v>
      </c>
      <c r="E250" s="14">
        <v>27304</v>
      </c>
      <c r="F250" s="14" t="s">
        <v>201</v>
      </c>
      <c r="G250" s="16">
        <f>G251+G254</f>
        <v>350.5</v>
      </c>
      <c r="H250" s="15">
        <f>H251+H254</f>
        <v>76.2</v>
      </c>
      <c r="I250" s="10">
        <f t="shared" si="5"/>
        <v>21.740370898716122</v>
      </c>
    </row>
    <row r="251" spans="1:9" ht="71.25" customHeight="1" x14ac:dyDescent="0.25">
      <c r="A251" s="34" t="s">
        <v>69</v>
      </c>
      <c r="B251" s="30"/>
      <c r="C251" s="31" t="s">
        <v>199</v>
      </c>
      <c r="D251" s="31" t="s">
        <v>212</v>
      </c>
      <c r="E251" s="14"/>
      <c r="F251" s="31">
        <v>100</v>
      </c>
      <c r="G251" s="36">
        <v>328</v>
      </c>
      <c r="H251" s="15">
        <v>72.8</v>
      </c>
      <c r="I251" s="10">
        <f t="shared" si="5"/>
        <v>22.195121951219512</v>
      </c>
    </row>
    <row r="252" spans="1:9" ht="15.75" hidden="1" x14ac:dyDescent="0.25">
      <c r="A252" s="34"/>
      <c r="B252" s="30"/>
      <c r="C252" s="31"/>
      <c r="D252" s="31"/>
      <c r="E252" s="14"/>
      <c r="F252" s="31"/>
      <c r="G252" s="36"/>
      <c r="H252" s="15"/>
      <c r="I252" s="10" t="e">
        <f t="shared" si="5"/>
        <v>#DIV/0!</v>
      </c>
    </row>
    <row r="253" spans="1:9" ht="15.75" hidden="1" x14ac:dyDescent="0.25">
      <c r="A253" s="34"/>
      <c r="B253" s="30"/>
      <c r="C253" s="31"/>
      <c r="D253" s="31"/>
      <c r="E253" s="14">
        <v>27304</v>
      </c>
      <c r="F253" s="31"/>
      <c r="G253" s="36"/>
      <c r="H253" s="15"/>
      <c r="I253" s="10" t="e">
        <f t="shared" si="5"/>
        <v>#DIV/0!</v>
      </c>
    </row>
    <row r="254" spans="1:9" ht="31.5" x14ac:dyDescent="0.25">
      <c r="A254" s="12" t="s">
        <v>72</v>
      </c>
      <c r="B254" s="6"/>
      <c r="C254" s="14" t="s">
        <v>199</v>
      </c>
      <c r="D254" s="14" t="s">
        <v>212</v>
      </c>
      <c r="E254" s="14">
        <v>27304</v>
      </c>
      <c r="F254" s="14">
        <v>200</v>
      </c>
      <c r="G254" s="15">
        <v>22.5</v>
      </c>
      <c r="H254" s="15">
        <v>3.4</v>
      </c>
      <c r="I254" s="10">
        <f t="shared" si="5"/>
        <v>15.111111111111111</v>
      </c>
    </row>
    <row r="255" spans="1:9" ht="18.75" x14ac:dyDescent="0.25">
      <c r="A255" s="24" t="s">
        <v>138</v>
      </c>
      <c r="B255" s="6"/>
      <c r="C255" s="26" t="s">
        <v>225</v>
      </c>
      <c r="D255" s="26" t="s">
        <v>208</v>
      </c>
      <c r="E255" s="9" t="s">
        <v>12</v>
      </c>
      <c r="F255" s="26" t="s">
        <v>201</v>
      </c>
      <c r="G255" s="4">
        <f>G256+G277+G311+G301</f>
        <v>193112.39999999997</v>
      </c>
      <c r="H255" s="4">
        <f>H256+H277+H311+H301</f>
        <v>45563.100000000006</v>
      </c>
      <c r="I255" s="11">
        <f t="shared" si="5"/>
        <v>23.594083031436622</v>
      </c>
    </row>
    <row r="256" spans="1:9" ht="15.75" x14ac:dyDescent="0.25">
      <c r="A256" s="8" t="s">
        <v>139</v>
      </c>
      <c r="B256" s="6"/>
      <c r="C256" s="9" t="s">
        <v>225</v>
      </c>
      <c r="D256" s="9" t="s">
        <v>199</v>
      </c>
      <c r="E256" s="9" t="s">
        <v>12</v>
      </c>
      <c r="F256" s="9" t="s">
        <v>201</v>
      </c>
      <c r="G256" s="29">
        <f>G257+G270+G273</f>
        <v>56004.3</v>
      </c>
      <c r="H256" s="5">
        <f>H257+H270+H273</f>
        <v>13542.600000000002</v>
      </c>
      <c r="I256" s="11">
        <f t="shared" si="5"/>
        <v>24.181357502906028</v>
      </c>
    </row>
    <row r="257" spans="1:9" ht="31.5" x14ac:dyDescent="0.25">
      <c r="A257" s="12" t="s">
        <v>140</v>
      </c>
      <c r="B257" s="6"/>
      <c r="C257" s="14" t="s">
        <v>225</v>
      </c>
      <c r="D257" s="14" t="s">
        <v>199</v>
      </c>
      <c r="E257" s="14">
        <v>4200000</v>
      </c>
      <c r="F257" s="14" t="s">
        <v>201</v>
      </c>
      <c r="G257" s="16">
        <f>G258+G262+G266</f>
        <v>25715.599999999999</v>
      </c>
      <c r="H257" s="15">
        <f>H258+H262+H266</f>
        <v>6564.3</v>
      </c>
      <c r="I257" s="10">
        <f t="shared" si="5"/>
        <v>25.526528644091528</v>
      </c>
    </row>
    <row r="258" spans="1:9" ht="31.5" x14ac:dyDescent="0.25">
      <c r="A258" s="12" t="s">
        <v>79</v>
      </c>
      <c r="B258" s="6"/>
      <c r="C258" s="14" t="s">
        <v>225</v>
      </c>
      <c r="D258" s="14" t="s">
        <v>199</v>
      </c>
      <c r="E258" s="14">
        <v>4200059</v>
      </c>
      <c r="F258" s="14" t="s">
        <v>201</v>
      </c>
      <c r="G258" s="16">
        <f>G259+G260+G261</f>
        <v>11424.800000000001</v>
      </c>
      <c r="H258" s="15">
        <f>H259+H260+H261</f>
        <v>3448.4</v>
      </c>
      <c r="I258" s="10">
        <f t="shared" si="5"/>
        <v>30.183460541978853</v>
      </c>
    </row>
    <row r="259" spans="1:9" ht="31.5" x14ac:dyDescent="0.25">
      <c r="A259" s="12" t="s">
        <v>22</v>
      </c>
      <c r="B259" s="6"/>
      <c r="C259" s="14" t="s">
        <v>225</v>
      </c>
      <c r="D259" s="14" t="s">
        <v>199</v>
      </c>
      <c r="E259" s="14">
        <v>4200059</v>
      </c>
      <c r="F259" s="14">
        <v>200</v>
      </c>
      <c r="G259" s="15">
        <v>5182.5</v>
      </c>
      <c r="H259" s="15">
        <v>1519.7</v>
      </c>
      <c r="I259" s="10">
        <f t="shared" si="5"/>
        <v>29.323685479980703</v>
      </c>
    </row>
    <row r="260" spans="1:9" ht="47.25" x14ac:dyDescent="0.25">
      <c r="A260" s="12" t="s">
        <v>95</v>
      </c>
      <c r="B260" s="3"/>
      <c r="C260" s="14" t="s">
        <v>225</v>
      </c>
      <c r="D260" s="14" t="s">
        <v>199</v>
      </c>
      <c r="E260" s="14">
        <v>4200059</v>
      </c>
      <c r="F260" s="14">
        <v>600</v>
      </c>
      <c r="G260" s="15">
        <v>5575.7</v>
      </c>
      <c r="H260" s="15">
        <v>1792.7</v>
      </c>
      <c r="I260" s="10">
        <f t="shared" si="5"/>
        <v>32.152016787129867</v>
      </c>
    </row>
    <row r="261" spans="1:9" ht="15.75" x14ac:dyDescent="0.25">
      <c r="A261" s="12" t="s">
        <v>23</v>
      </c>
      <c r="B261" s="6"/>
      <c r="C261" s="14" t="s">
        <v>225</v>
      </c>
      <c r="D261" s="14" t="s">
        <v>199</v>
      </c>
      <c r="E261" s="14">
        <v>4200059</v>
      </c>
      <c r="F261" s="14">
        <v>800</v>
      </c>
      <c r="G261" s="15">
        <v>666.6</v>
      </c>
      <c r="H261" s="15">
        <v>136</v>
      </c>
      <c r="I261" s="10">
        <f t="shared" si="5"/>
        <v>20.402040204020402</v>
      </c>
    </row>
    <row r="262" spans="1:9" ht="94.5" x14ac:dyDescent="0.25">
      <c r="A262" s="12" t="s">
        <v>141</v>
      </c>
      <c r="B262" s="6"/>
      <c r="C262" s="14" t="s">
        <v>225</v>
      </c>
      <c r="D262" s="14" t="s">
        <v>199</v>
      </c>
      <c r="E262" s="14">
        <v>4207306</v>
      </c>
      <c r="F262" s="14" t="s">
        <v>201</v>
      </c>
      <c r="G262" s="16">
        <f>G263+G264+G265</f>
        <v>195.3</v>
      </c>
      <c r="H262" s="15">
        <f>H263+H264+H265</f>
        <v>48.9</v>
      </c>
      <c r="I262" s="10">
        <f t="shared" si="5"/>
        <v>25.038402457757293</v>
      </c>
    </row>
    <row r="263" spans="1:9" ht="63" x14ac:dyDescent="0.25">
      <c r="A263" s="12" t="s">
        <v>88</v>
      </c>
      <c r="B263" s="6"/>
      <c r="C263" s="14" t="s">
        <v>225</v>
      </c>
      <c r="D263" s="14" t="s">
        <v>199</v>
      </c>
      <c r="E263" s="14">
        <v>4207306</v>
      </c>
      <c r="F263" s="14">
        <v>100</v>
      </c>
      <c r="G263" s="15">
        <v>30.6</v>
      </c>
      <c r="H263" s="15">
        <v>2</v>
      </c>
      <c r="I263" s="10">
        <f t="shared" si="5"/>
        <v>6.5359477124183014</v>
      </c>
    </row>
    <row r="264" spans="1:9" ht="31.5" x14ac:dyDescent="0.25">
      <c r="A264" s="12" t="s">
        <v>22</v>
      </c>
      <c r="B264" s="6"/>
      <c r="C264" s="14" t="s">
        <v>225</v>
      </c>
      <c r="D264" s="14" t="s">
        <v>199</v>
      </c>
      <c r="E264" s="14">
        <v>4207306</v>
      </c>
      <c r="F264" s="14">
        <v>200</v>
      </c>
      <c r="G264" s="15">
        <v>67</v>
      </c>
      <c r="H264" s="15">
        <v>22.5</v>
      </c>
      <c r="I264" s="10">
        <f t="shared" si="5"/>
        <v>33.582089552238806</v>
      </c>
    </row>
    <row r="265" spans="1:9" ht="47.25" x14ac:dyDescent="0.25">
      <c r="A265" s="12" t="s">
        <v>95</v>
      </c>
      <c r="B265" s="13"/>
      <c r="C265" s="14" t="s">
        <v>225</v>
      </c>
      <c r="D265" s="14" t="s">
        <v>199</v>
      </c>
      <c r="E265" s="14">
        <v>4207306</v>
      </c>
      <c r="F265" s="14">
        <v>600</v>
      </c>
      <c r="G265" s="15">
        <v>97.7</v>
      </c>
      <c r="H265" s="15">
        <v>24.4</v>
      </c>
      <c r="I265" s="10">
        <f t="shared" si="5"/>
        <v>24.974411463664275</v>
      </c>
    </row>
    <row r="266" spans="1:9" ht="78.75" x14ac:dyDescent="0.25">
      <c r="A266" s="12" t="s">
        <v>142</v>
      </c>
      <c r="B266" s="3"/>
      <c r="C266" s="14" t="s">
        <v>225</v>
      </c>
      <c r="D266" s="14" t="s">
        <v>199</v>
      </c>
      <c r="E266" s="14">
        <v>4207308</v>
      </c>
      <c r="F266" s="14" t="s">
        <v>201</v>
      </c>
      <c r="G266" s="16">
        <f>G267+G268+G269</f>
        <v>14095.5</v>
      </c>
      <c r="H266" s="15">
        <f>H267+H268+H269</f>
        <v>3067</v>
      </c>
      <c r="I266" s="10">
        <f t="shared" si="5"/>
        <v>21.758717321130856</v>
      </c>
    </row>
    <row r="267" spans="1:9" ht="63" x14ac:dyDescent="0.25">
      <c r="A267" s="12" t="s">
        <v>104</v>
      </c>
      <c r="B267" s="3"/>
      <c r="C267" s="14" t="s">
        <v>225</v>
      </c>
      <c r="D267" s="14" t="s">
        <v>199</v>
      </c>
      <c r="E267" s="14">
        <v>4207308</v>
      </c>
      <c r="F267" s="14">
        <v>100</v>
      </c>
      <c r="G267" s="15">
        <v>5809.7</v>
      </c>
      <c r="H267" s="15">
        <v>1278.3</v>
      </c>
      <c r="I267" s="10">
        <f t="shared" si="5"/>
        <v>22.002857290393653</v>
      </c>
    </row>
    <row r="268" spans="1:9" ht="31.5" x14ac:dyDescent="0.25">
      <c r="A268" s="12" t="s">
        <v>22</v>
      </c>
      <c r="B268" s="3"/>
      <c r="C268" s="14" t="s">
        <v>225</v>
      </c>
      <c r="D268" s="14" t="s">
        <v>199</v>
      </c>
      <c r="E268" s="14">
        <v>4207308</v>
      </c>
      <c r="F268" s="14">
        <v>200</v>
      </c>
      <c r="G268" s="15">
        <v>559.79999999999995</v>
      </c>
      <c r="H268" s="15">
        <v>76.5</v>
      </c>
      <c r="I268" s="10">
        <f t="shared" si="5"/>
        <v>13.665594855305468</v>
      </c>
    </row>
    <row r="269" spans="1:9" ht="47.25" x14ac:dyDescent="0.25">
      <c r="A269" s="12" t="s">
        <v>95</v>
      </c>
      <c r="B269" s="3"/>
      <c r="C269" s="14" t="s">
        <v>225</v>
      </c>
      <c r="D269" s="14" t="s">
        <v>199</v>
      </c>
      <c r="E269" s="14">
        <v>4207308</v>
      </c>
      <c r="F269" s="14">
        <v>600</v>
      </c>
      <c r="G269" s="15">
        <v>7726</v>
      </c>
      <c r="H269" s="15">
        <v>1712.2</v>
      </c>
      <c r="I269" s="10">
        <f t="shared" si="5"/>
        <v>22.161532487703859</v>
      </c>
    </row>
    <row r="270" spans="1:9" ht="78.75" x14ac:dyDescent="0.25">
      <c r="A270" s="12" t="s">
        <v>143</v>
      </c>
      <c r="B270" s="3"/>
      <c r="C270" s="14" t="s">
        <v>225</v>
      </c>
      <c r="D270" s="14" t="s">
        <v>199</v>
      </c>
      <c r="E270" s="14">
        <v>5207209</v>
      </c>
      <c r="F270" s="14" t="s">
        <v>201</v>
      </c>
      <c r="G270" s="16">
        <f>G271+G272</f>
        <v>30138.7</v>
      </c>
      <c r="H270" s="15">
        <f>H271+H272</f>
        <v>6931.1</v>
      </c>
      <c r="I270" s="10">
        <f t="shared" si="5"/>
        <v>22.997342287490834</v>
      </c>
    </row>
    <row r="271" spans="1:9" ht="63" x14ac:dyDescent="0.25">
      <c r="A271" s="12" t="s">
        <v>88</v>
      </c>
      <c r="B271" s="3"/>
      <c r="C271" s="14" t="s">
        <v>225</v>
      </c>
      <c r="D271" s="14" t="s">
        <v>199</v>
      </c>
      <c r="E271" s="14">
        <v>5207209</v>
      </c>
      <c r="F271" s="14">
        <v>100</v>
      </c>
      <c r="G271" s="15">
        <v>14538.6</v>
      </c>
      <c r="H271" s="15">
        <v>3213.7</v>
      </c>
      <c r="I271" s="10">
        <f t="shared" si="5"/>
        <v>22.10460429477391</v>
      </c>
    </row>
    <row r="272" spans="1:9" ht="47.25" x14ac:dyDescent="0.25">
      <c r="A272" s="12" t="s">
        <v>95</v>
      </c>
      <c r="B272" s="3"/>
      <c r="C272" s="14" t="s">
        <v>225</v>
      </c>
      <c r="D272" s="14" t="s">
        <v>199</v>
      </c>
      <c r="E272" s="14">
        <v>5207209</v>
      </c>
      <c r="F272" s="14">
        <v>600</v>
      </c>
      <c r="G272" s="15">
        <v>15600.1</v>
      </c>
      <c r="H272" s="15">
        <v>3717.4</v>
      </c>
      <c r="I272" s="10">
        <f t="shared" si="5"/>
        <v>23.829334427343415</v>
      </c>
    </row>
    <row r="273" spans="1:9" ht="15.75" x14ac:dyDescent="0.25">
      <c r="A273" s="12" t="s">
        <v>44</v>
      </c>
      <c r="B273" s="3"/>
      <c r="C273" s="14" t="s">
        <v>225</v>
      </c>
      <c r="D273" s="14" t="s">
        <v>199</v>
      </c>
      <c r="E273" s="14">
        <v>7000000</v>
      </c>
      <c r="F273" s="14" t="s">
        <v>201</v>
      </c>
      <c r="G273" s="15">
        <f>G274</f>
        <v>150</v>
      </c>
      <c r="H273" s="15">
        <f>H274</f>
        <v>47.2</v>
      </c>
      <c r="I273" s="10">
        <f t="shared" si="5"/>
        <v>31.466666666666672</v>
      </c>
    </row>
    <row r="274" spans="1:9" ht="78.75" x14ac:dyDescent="0.25">
      <c r="A274" s="12" t="s">
        <v>144</v>
      </c>
      <c r="B274" s="3"/>
      <c r="C274" s="14" t="s">
        <v>225</v>
      </c>
      <c r="D274" s="14" t="s">
        <v>199</v>
      </c>
      <c r="E274" s="14">
        <v>7030000</v>
      </c>
      <c r="F274" s="14" t="s">
        <v>201</v>
      </c>
      <c r="G274" s="16">
        <f>G275+G276</f>
        <v>150</v>
      </c>
      <c r="H274" s="15">
        <f>H275+H276</f>
        <v>47.2</v>
      </c>
      <c r="I274" s="10">
        <f t="shared" si="5"/>
        <v>31.466666666666672</v>
      </c>
    </row>
    <row r="275" spans="1:9" ht="31.5" x14ac:dyDescent="0.25">
      <c r="A275" s="12" t="s">
        <v>22</v>
      </c>
      <c r="B275" s="3"/>
      <c r="C275" s="14" t="s">
        <v>225</v>
      </c>
      <c r="D275" s="14" t="s">
        <v>199</v>
      </c>
      <c r="E275" s="14">
        <v>7030000</v>
      </c>
      <c r="F275" s="14">
        <v>200</v>
      </c>
      <c r="G275" s="15">
        <v>114.1</v>
      </c>
      <c r="H275" s="15">
        <v>15.4</v>
      </c>
      <c r="I275" s="10">
        <f t="shared" si="5"/>
        <v>13.496932515337424</v>
      </c>
    </row>
    <row r="276" spans="1:9" ht="47.25" x14ac:dyDescent="0.25">
      <c r="A276" s="12" t="s">
        <v>95</v>
      </c>
      <c r="B276" s="3"/>
      <c r="C276" s="14" t="s">
        <v>225</v>
      </c>
      <c r="D276" s="14" t="s">
        <v>199</v>
      </c>
      <c r="E276" s="14">
        <v>7030000</v>
      </c>
      <c r="F276" s="14">
        <v>600</v>
      </c>
      <c r="G276" s="15">
        <v>35.9</v>
      </c>
      <c r="H276" s="15">
        <v>31.8</v>
      </c>
      <c r="I276" s="10">
        <f t="shared" si="5"/>
        <v>88.579387186629532</v>
      </c>
    </row>
    <row r="277" spans="1:9" ht="15.75" x14ac:dyDescent="0.25">
      <c r="A277" s="8" t="s">
        <v>145</v>
      </c>
      <c r="B277" s="3"/>
      <c r="C277" s="9" t="s">
        <v>225</v>
      </c>
      <c r="D277" s="9" t="s">
        <v>206</v>
      </c>
      <c r="E277" s="9" t="s">
        <v>12</v>
      </c>
      <c r="F277" s="9" t="s">
        <v>201</v>
      </c>
      <c r="G277" s="29">
        <f>G278+G280+G288+G291+G295+G298</f>
        <v>113200.79999999999</v>
      </c>
      <c r="H277" s="5">
        <f>H278+H280+H288+H291+H295+H298</f>
        <v>27303.300000000003</v>
      </c>
      <c r="I277" s="11">
        <f t="shared" si="5"/>
        <v>24.119352513409805</v>
      </c>
    </row>
    <row r="278" spans="1:9" ht="31.5" x14ac:dyDescent="0.25">
      <c r="A278" s="17" t="s">
        <v>239</v>
      </c>
      <c r="B278" s="22"/>
      <c r="C278" s="19" t="s">
        <v>225</v>
      </c>
      <c r="D278" s="19" t="s">
        <v>206</v>
      </c>
      <c r="E278" s="19" t="s">
        <v>240</v>
      </c>
      <c r="F278" s="19" t="s">
        <v>201</v>
      </c>
      <c r="G278" s="16">
        <v>50</v>
      </c>
      <c r="H278" s="16">
        <v>50</v>
      </c>
      <c r="I278" s="10">
        <f t="shared" si="5"/>
        <v>100</v>
      </c>
    </row>
    <row r="279" spans="1:9" ht="47.25" x14ac:dyDescent="0.25">
      <c r="A279" s="17" t="s">
        <v>95</v>
      </c>
      <c r="B279" s="22"/>
      <c r="C279" s="19" t="s">
        <v>225</v>
      </c>
      <c r="D279" s="19" t="s">
        <v>206</v>
      </c>
      <c r="E279" s="19" t="s">
        <v>240</v>
      </c>
      <c r="F279" s="19" t="s">
        <v>226</v>
      </c>
      <c r="G279" s="16">
        <v>50</v>
      </c>
      <c r="H279" s="16">
        <v>50</v>
      </c>
      <c r="I279" s="10">
        <f t="shared" si="5"/>
        <v>100</v>
      </c>
    </row>
    <row r="280" spans="1:9" ht="31.5" x14ac:dyDescent="0.25">
      <c r="A280" s="12" t="s">
        <v>146</v>
      </c>
      <c r="B280" s="3"/>
      <c r="C280" s="14" t="s">
        <v>225</v>
      </c>
      <c r="D280" s="14" t="s">
        <v>206</v>
      </c>
      <c r="E280" s="14">
        <v>4210000</v>
      </c>
      <c r="F280" s="14" t="s">
        <v>201</v>
      </c>
      <c r="G280" s="16">
        <f>G281+G283</f>
        <v>81105.299999999988</v>
      </c>
      <c r="H280" s="15">
        <f>H281+H283</f>
        <v>19416.7</v>
      </c>
      <c r="I280" s="10">
        <f t="shared" si="5"/>
        <v>23.940112421752961</v>
      </c>
    </row>
    <row r="281" spans="1:9" ht="31.5" x14ac:dyDescent="0.25">
      <c r="A281" s="12" t="s">
        <v>147</v>
      </c>
      <c r="B281" s="3"/>
      <c r="C281" s="14" t="s">
        <v>225</v>
      </c>
      <c r="D281" s="14" t="s">
        <v>206</v>
      </c>
      <c r="E281" s="14">
        <v>4210059</v>
      </c>
      <c r="F281" s="14" t="s">
        <v>201</v>
      </c>
      <c r="G281" s="15">
        <v>7527.7</v>
      </c>
      <c r="H281" s="15">
        <v>2718.2</v>
      </c>
      <c r="I281" s="10">
        <f t="shared" si="5"/>
        <v>36.109302974348076</v>
      </c>
    </row>
    <row r="282" spans="1:9" ht="47.25" x14ac:dyDescent="0.25">
      <c r="A282" s="12" t="s">
        <v>95</v>
      </c>
      <c r="B282" s="3"/>
      <c r="C282" s="14" t="s">
        <v>225</v>
      </c>
      <c r="D282" s="14" t="s">
        <v>206</v>
      </c>
      <c r="E282" s="14">
        <v>4210059</v>
      </c>
      <c r="F282" s="14">
        <v>600</v>
      </c>
      <c r="G282" s="15">
        <v>7527.7</v>
      </c>
      <c r="H282" s="15">
        <v>2718.2</v>
      </c>
      <c r="I282" s="10">
        <f t="shared" si="5"/>
        <v>36.109302974348076</v>
      </c>
    </row>
    <row r="283" spans="1:9" ht="15.75" x14ac:dyDescent="0.25">
      <c r="A283" s="34" t="s">
        <v>148</v>
      </c>
      <c r="B283" s="40"/>
      <c r="C283" s="31" t="s">
        <v>225</v>
      </c>
      <c r="D283" s="31" t="s">
        <v>206</v>
      </c>
      <c r="E283" s="31">
        <v>4217307</v>
      </c>
      <c r="F283" s="31" t="s">
        <v>201</v>
      </c>
      <c r="G283" s="36">
        <f>G285+G286+G287</f>
        <v>73577.599999999991</v>
      </c>
      <c r="H283" s="15">
        <f>H285+H286+H287</f>
        <v>16698.5</v>
      </c>
      <c r="I283" s="10">
        <f t="shared" si="5"/>
        <v>22.695086548079853</v>
      </c>
    </row>
    <row r="284" spans="1:9" ht="15.75" hidden="1" x14ac:dyDescent="0.25">
      <c r="A284" s="34"/>
      <c r="B284" s="40"/>
      <c r="C284" s="31"/>
      <c r="D284" s="31"/>
      <c r="E284" s="31"/>
      <c r="F284" s="31"/>
      <c r="G284" s="36"/>
      <c r="H284" s="15"/>
      <c r="I284" s="10" t="e">
        <f t="shared" si="5"/>
        <v>#DIV/0!</v>
      </c>
    </row>
    <row r="285" spans="1:9" ht="63" x14ac:dyDescent="0.25">
      <c r="A285" s="12" t="s">
        <v>88</v>
      </c>
      <c r="B285" s="3"/>
      <c r="C285" s="14" t="s">
        <v>225</v>
      </c>
      <c r="D285" s="14" t="s">
        <v>206</v>
      </c>
      <c r="E285" s="14">
        <v>4217307</v>
      </c>
      <c r="F285" s="14">
        <v>100</v>
      </c>
      <c r="G285" s="15">
        <v>15294.4</v>
      </c>
      <c r="H285" s="15">
        <v>3521.6</v>
      </c>
      <c r="I285" s="10">
        <f t="shared" si="5"/>
        <v>23.025421069149495</v>
      </c>
    </row>
    <row r="286" spans="1:9" ht="31.5" x14ac:dyDescent="0.25">
      <c r="A286" s="12" t="s">
        <v>22</v>
      </c>
      <c r="B286" s="3"/>
      <c r="C286" s="14" t="s">
        <v>225</v>
      </c>
      <c r="D286" s="14" t="s">
        <v>206</v>
      </c>
      <c r="E286" s="14">
        <v>4217307</v>
      </c>
      <c r="F286" s="14">
        <v>200</v>
      </c>
      <c r="G286" s="15">
        <v>674.5</v>
      </c>
      <c r="H286" s="15">
        <v>42.1</v>
      </c>
      <c r="I286" s="10">
        <f t="shared" si="5"/>
        <v>6.2416604892512977</v>
      </c>
    </row>
    <row r="287" spans="1:9" ht="47.25" x14ac:dyDescent="0.25">
      <c r="A287" s="12" t="s">
        <v>95</v>
      </c>
      <c r="B287" s="3"/>
      <c r="C287" s="14" t="s">
        <v>225</v>
      </c>
      <c r="D287" s="14" t="s">
        <v>206</v>
      </c>
      <c r="E287" s="14">
        <v>4217307</v>
      </c>
      <c r="F287" s="14">
        <v>600</v>
      </c>
      <c r="G287" s="15">
        <v>57608.7</v>
      </c>
      <c r="H287" s="15">
        <v>13134.8</v>
      </c>
      <c r="I287" s="10">
        <f t="shared" si="5"/>
        <v>22.800028467922377</v>
      </c>
    </row>
    <row r="288" spans="1:9" ht="31.5" x14ac:dyDescent="0.25">
      <c r="A288" s="12" t="s">
        <v>149</v>
      </c>
      <c r="B288" s="3"/>
      <c r="C288" s="14" t="s">
        <v>225</v>
      </c>
      <c r="D288" s="14" t="s">
        <v>206</v>
      </c>
      <c r="E288" s="14">
        <v>4230000</v>
      </c>
      <c r="F288" s="14" t="s">
        <v>201</v>
      </c>
      <c r="G288" s="15">
        <v>877.3</v>
      </c>
      <c r="H288" s="15">
        <v>285</v>
      </c>
      <c r="I288" s="10">
        <f t="shared" si="5"/>
        <v>32.486036703522167</v>
      </c>
    </row>
    <row r="289" spans="1:9" ht="31.5" x14ac:dyDescent="0.25">
      <c r="A289" s="12" t="s">
        <v>147</v>
      </c>
      <c r="B289" s="3"/>
      <c r="C289" s="14" t="s">
        <v>225</v>
      </c>
      <c r="D289" s="14" t="s">
        <v>206</v>
      </c>
      <c r="E289" s="14">
        <v>4230059</v>
      </c>
      <c r="F289" s="14" t="s">
        <v>201</v>
      </c>
      <c r="G289" s="15">
        <v>877.3</v>
      </c>
      <c r="H289" s="15">
        <v>285</v>
      </c>
      <c r="I289" s="10">
        <f t="shared" si="5"/>
        <v>32.486036703522167</v>
      </c>
    </row>
    <row r="290" spans="1:9" ht="47.25" x14ac:dyDescent="0.25">
      <c r="A290" s="12" t="s">
        <v>95</v>
      </c>
      <c r="B290" s="3"/>
      <c r="C290" s="14" t="s">
        <v>225</v>
      </c>
      <c r="D290" s="14" t="s">
        <v>206</v>
      </c>
      <c r="E290" s="14">
        <v>4230059</v>
      </c>
      <c r="F290" s="14">
        <v>600</v>
      </c>
      <c r="G290" s="15">
        <v>877.3</v>
      </c>
      <c r="H290" s="15">
        <v>285</v>
      </c>
      <c r="I290" s="10">
        <f t="shared" si="5"/>
        <v>32.486036703522167</v>
      </c>
    </row>
    <row r="291" spans="1:9" ht="31.5" x14ac:dyDescent="0.25">
      <c r="A291" s="12" t="s">
        <v>150</v>
      </c>
      <c r="B291" s="3"/>
      <c r="C291" s="14" t="s">
        <v>225</v>
      </c>
      <c r="D291" s="14" t="s">
        <v>206</v>
      </c>
      <c r="E291" s="14">
        <v>4330000</v>
      </c>
      <c r="F291" s="14" t="s">
        <v>201</v>
      </c>
      <c r="G291" s="15">
        <f>G292</f>
        <v>4508.1000000000004</v>
      </c>
      <c r="H291" s="15">
        <f>H292</f>
        <v>1058</v>
      </c>
      <c r="I291" s="10">
        <f t="shared" si="5"/>
        <v>23.468867150240676</v>
      </c>
    </row>
    <row r="292" spans="1:9" ht="31.5" x14ac:dyDescent="0.25">
      <c r="A292" s="12" t="s">
        <v>79</v>
      </c>
      <c r="B292" s="3"/>
      <c r="C292" s="14" t="s">
        <v>225</v>
      </c>
      <c r="D292" s="14" t="s">
        <v>206</v>
      </c>
      <c r="E292" s="14">
        <v>4330059</v>
      </c>
      <c r="F292" s="14" t="s">
        <v>201</v>
      </c>
      <c r="G292" s="16">
        <f>G293+G294</f>
        <v>4508.1000000000004</v>
      </c>
      <c r="H292" s="15">
        <f>H293+H294</f>
        <v>1058</v>
      </c>
      <c r="I292" s="10">
        <f t="shared" si="5"/>
        <v>23.468867150240676</v>
      </c>
    </row>
    <row r="293" spans="1:9" ht="31.5" x14ac:dyDescent="0.25">
      <c r="A293" s="12" t="s">
        <v>72</v>
      </c>
      <c r="B293" s="3"/>
      <c r="C293" s="14" t="s">
        <v>225</v>
      </c>
      <c r="D293" s="14" t="s">
        <v>206</v>
      </c>
      <c r="E293" s="14">
        <v>4330059</v>
      </c>
      <c r="F293" s="14">
        <v>200</v>
      </c>
      <c r="G293" s="15">
        <v>4113.1000000000004</v>
      </c>
      <c r="H293" s="15">
        <v>973.4</v>
      </c>
      <c r="I293" s="10">
        <f t="shared" si="5"/>
        <v>23.665848143735865</v>
      </c>
    </row>
    <row r="294" spans="1:9" ht="15.75" x14ac:dyDescent="0.25">
      <c r="A294" s="12" t="s">
        <v>23</v>
      </c>
      <c r="B294" s="3"/>
      <c r="C294" s="14" t="s">
        <v>225</v>
      </c>
      <c r="D294" s="14" t="s">
        <v>206</v>
      </c>
      <c r="E294" s="14">
        <v>4330059</v>
      </c>
      <c r="F294" s="14">
        <v>800</v>
      </c>
      <c r="G294" s="15">
        <v>395</v>
      </c>
      <c r="H294" s="15">
        <v>84.6</v>
      </c>
      <c r="I294" s="10">
        <f t="shared" si="5"/>
        <v>21.417721518987339</v>
      </c>
    </row>
    <row r="295" spans="1:9" ht="78.75" x14ac:dyDescent="0.25">
      <c r="A295" s="12" t="s">
        <v>80</v>
      </c>
      <c r="B295" s="3"/>
      <c r="C295" s="14" t="s">
        <v>225</v>
      </c>
      <c r="D295" s="14" t="s">
        <v>206</v>
      </c>
      <c r="E295" s="14">
        <v>5207209</v>
      </c>
      <c r="F295" s="14" t="s">
        <v>201</v>
      </c>
      <c r="G295" s="16">
        <f>G296+G297</f>
        <v>26510.1</v>
      </c>
      <c r="H295" s="15">
        <f>H296+H297</f>
        <v>6444.1</v>
      </c>
      <c r="I295" s="10">
        <f t="shared" si="5"/>
        <v>24.30809389628859</v>
      </c>
    </row>
    <row r="296" spans="1:9" ht="63" x14ac:dyDescent="0.25">
      <c r="A296" s="12" t="s">
        <v>88</v>
      </c>
      <c r="B296" s="3"/>
      <c r="C296" s="14" t="s">
        <v>225</v>
      </c>
      <c r="D296" s="14" t="s">
        <v>206</v>
      </c>
      <c r="E296" s="14">
        <v>5207209</v>
      </c>
      <c r="F296" s="14">
        <v>100</v>
      </c>
      <c r="G296" s="15">
        <v>5937.8</v>
      </c>
      <c r="H296" s="15">
        <v>1506.3</v>
      </c>
      <c r="I296" s="10">
        <f t="shared" si="5"/>
        <v>25.367981407255215</v>
      </c>
    </row>
    <row r="297" spans="1:9" ht="47.25" x14ac:dyDescent="0.25">
      <c r="A297" s="12" t="s">
        <v>95</v>
      </c>
      <c r="B297" s="3"/>
      <c r="C297" s="14" t="s">
        <v>225</v>
      </c>
      <c r="D297" s="14" t="s">
        <v>206</v>
      </c>
      <c r="E297" s="14">
        <v>5207209</v>
      </c>
      <c r="F297" s="14" t="s">
        <v>226</v>
      </c>
      <c r="G297" s="15">
        <v>20572.3</v>
      </c>
      <c r="H297" s="15">
        <v>4937.8</v>
      </c>
      <c r="I297" s="10">
        <f t="shared" si="5"/>
        <v>24.002177685528601</v>
      </c>
    </row>
    <row r="298" spans="1:9" ht="15.75" x14ac:dyDescent="0.25">
      <c r="A298" s="12" t="s">
        <v>44</v>
      </c>
      <c r="B298" s="3"/>
      <c r="C298" s="14" t="s">
        <v>225</v>
      </c>
      <c r="D298" s="14" t="s">
        <v>206</v>
      </c>
      <c r="E298" s="14">
        <v>7000000</v>
      </c>
      <c r="F298" s="14" t="s">
        <v>201</v>
      </c>
      <c r="G298" s="15">
        <v>150</v>
      </c>
      <c r="H298" s="15">
        <v>49.5</v>
      </c>
      <c r="I298" s="10">
        <f t="shared" si="5"/>
        <v>33</v>
      </c>
    </row>
    <row r="299" spans="1:9" ht="78.75" x14ac:dyDescent="0.25">
      <c r="A299" s="12" t="s">
        <v>144</v>
      </c>
      <c r="B299" s="3"/>
      <c r="C299" s="14" t="s">
        <v>225</v>
      </c>
      <c r="D299" s="14" t="s">
        <v>206</v>
      </c>
      <c r="E299" s="14">
        <v>7030000</v>
      </c>
      <c r="F299" s="14" t="s">
        <v>201</v>
      </c>
      <c r="G299" s="15">
        <v>150</v>
      </c>
      <c r="H299" s="15">
        <v>49.5</v>
      </c>
      <c r="I299" s="10">
        <f t="shared" si="5"/>
        <v>33</v>
      </c>
    </row>
    <row r="300" spans="1:9" ht="47.25" x14ac:dyDescent="0.25">
      <c r="A300" s="12" t="s">
        <v>95</v>
      </c>
      <c r="B300" s="3"/>
      <c r="C300" s="14" t="s">
        <v>225</v>
      </c>
      <c r="D300" s="14" t="s">
        <v>206</v>
      </c>
      <c r="E300" s="14">
        <v>7030000</v>
      </c>
      <c r="F300" s="14">
        <v>600</v>
      </c>
      <c r="G300" s="15">
        <v>150</v>
      </c>
      <c r="H300" s="15">
        <v>49.5</v>
      </c>
      <c r="I300" s="10">
        <f t="shared" si="5"/>
        <v>33</v>
      </c>
    </row>
    <row r="301" spans="1:9" ht="31.5" x14ac:dyDescent="0.25">
      <c r="A301" s="8" t="s">
        <v>151</v>
      </c>
      <c r="B301" s="3"/>
      <c r="C301" s="9" t="s">
        <v>225</v>
      </c>
      <c r="D301" s="9" t="s">
        <v>225</v>
      </c>
      <c r="E301" s="9" t="s">
        <v>12</v>
      </c>
      <c r="F301" s="9" t="s">
        <v>201</v>
      </c>
      <c r="G301" s="29">
        <f>G302+G306</f>
        <v>419.29999999999995</v>
      </c>
      <c r="H301" s="5">
        <f>H302+H306</f>
        <v>0</v>
      </c>
      <c r="I301" s="11">
        <f t="shared" si="5"/>
        <v>0</v>
      </c>
    </row>
    <row r="302" spans="1:9" ht="15.75" x14ac:dyDescent="0.25">
      <c r="A302" s="12" t="s">
        <v>48</v>
      </c>
      <c r="B302" s="3"/>
      <c r="C302" s="14" t="s">
        <v>225</v>
      </c>
      <c r="D302" s="14" t="s">
        <v>225</v>
      </c>
      <c r="E302" s="14">
        <v>6000000</v>
      </c>
      <c r="F302" s="14" t="s">
        <v>201</v>
      </c>
      <c r="G302" s="15">
        <v>180.1</v>
      </c>
      <c r="H302" s="15"/>
      <c r="I302" s="10">
        <f t="shared" si="5"/>
        <v>0</v>
      </c>
    </row>
    <row r="303" spans="1:9" ht="78.75" x14ac:dyDescent="0.25">
      <c r="A303" s="12" t="s">
        <v>152</v>
      </c>
      <c r="B303" s="3"/>
      <c r="C303" s="14" t="s">
        <v>225</v>
      </c>
      <c r="D303" s="14" t="s">
        <v>225</v>
      </c>
      <c r="E303" s="14">
        <v>6190000</v>
      </c>
      <c r="F303" s="14" t="s">
        <v>201</v>
      </c>
      <c r="G303" s="15">
        <v>180.1</v>
      </c>
      <c r="H303" s="15"/>
      <c r="I303" s="10">
        <f t="shared" si="5"/>
        <v>0</v>
      </c>
    </row>
    <row r="304" spans="1:9" ht="126" x14ac:dyDescent="0.25">
      <c r="A304" s="12" t="s">
        <v>153</v>
      </c>
      <c r="B304" s="3"/>
      <c r="C304" s="14" t="s">
        <v>225</v>
      </c>
      <c r="D304" s="14" t="s">
        <v>225</v>
      </c>
      <c r="E304" s="14">
        <v>6197332</v>
      </c>
      <c r="F304" s="14" t="s">
        <v>201</v>
      </c>
      <c r="G304" s="15">
        <v>180.1</v>
      </c>
      <c r="H304" s="15"/>
      <c r="I304" s="10">
        <f t="shared" si="5"/>
        <v>0</v>
      </c>
    </row>
    <row r="305" spans="1:9" ht="31.5" x14ac:dyDescent="0.25">
      <c r="A305" s="12" t="s">
        <v>43</v>
      </c>
      <c r="B305" s="3"/>
      <c r="C305" s="14" t="s">
        <v>225</v>
      </c>
      <c r="D305" s="14" t="s">
        <v>225</v>
      </c>
      <c r="E305" s="14">
        <v>6197332</v>
      </c>
      <c r="F305" s="14">
        <v>300</v>
      </c>
      <c r="G305" s="15">
        <v>180.1</v>
      </c>
      <c r="H305" s="15"/>
      <c r="I305" s="10">
        <f t="shared" si="5"/>
        <v>0</v>
      </c>
    </row>
    <row r="306" spans="1:9" ht="15.75" x14ac:dyDescent="0.25">
      <c r="A306" s="12" t="s">
        <v>44</v>
      </c>
      <c r="B306" s="3"/>
      <c r="C306" s="14" t="s">
        <v>225</v>
      </c>
      <c r="D306" s="14" t="s">
        <v>225</v>
      </c>
      <c r="E306" s="14">
        <v>7000000</v>
      </c>
      <c r="F306" s="14" t="s">
        <v>201</v>
      </c>
      <c r="G306" s="15">
        <f>G307</f>
        <v>239.2</v>
      </c>
      <c r="H306" s="16">
        <f>H307</f>
        <v>0</v>
      </c>
      <c r="I306" s="10">
        <f t="shared" si="5"/>
        <v>0</v>
      </c>
    </row>
    <row r="307" spans="1:9" ht="47.25" x14ac:dyDescent="0.25">
      <c r="A307" s="12" t="s">
        <v>154</v>
      </c>
      <c r="B307" s="3"/>
      <c r="C307" s="14" t="s">
        <v>225</v>
      </c>
      <c r="D307" s="14" t="s">
        <v>225</v>
      </c>
      <c r="E307" s="14">
        <v>7070000</v>
      </c>
      <c r="F307" s="14" t="s">
        <v>201</v>
      </c>
      <c r="G307" s="15">
        <f>G308+G309+G310</f>
        <v>239.2</v>
      </c>
      <c r="H307" s="16">
        <f>H308+H309+H310</f>
        <v>0</v>
      </c>
      <c r="I307" s="10">
        <f t="shared" si="5"/>
        <v>0</v>
      </c>
    </row>
    <row r="308" spans="1:9" ht="31.5" x14ac:dyDescent="0.25">
      <c r="A308" s="12" t="s">
        <v>72</v>
      </c>
      <c r="B308" s="3"/>
      <c r="C308" s="14" t="s">
        <v>225</v>
      </c>
      <c r="D308" s="14" t="s">
        <v>225</v>
      </c>
      <c r="E308" s="14">
        <v>7070000</v>
      </c>
      <c r="F308" s="14">
        <v>200</v>
      </c>
      <c r="G308" s="15">
        <v>131.1</v>
      </c>
      <c r="H308" s="15"/>
      <c r="I308" s="10">
        <f t="shared" si="5"/>
        <v>0</v>
      </c>
    </row>
    <row r="309" spans="1:9" ht="47.25" x14ac:dyDescent="0.25">
      <c r="A309" s="12" t="s">
        <v>95</v>
      </c>
      <c r="B309" s="3"/>
      <c r="C309" s="14" t="s">
        <v>225</v>
      </c>
      <c r="D309" s="14" t="s">
        <v>225</v>
      </c>
      <c r="E309" s="14">
        <v>7070000</v>
      </c>
      <c r="F309" s="14">
        <v>600</v>
      </c>
      <c r="G309" s="15">
        <v>70</v>
      </c>
      <c r="H309" s="15"/>
      <c r="I309" s="10">
        <f t="shared" si="5"/>
        <v>0</v>
      </c>
    </row>
    <row r="310" spans="1:9" ht="15.75" x14ac:dyDescent="0.25">
      <c r="A310" s="12" t="s">
        <v>23</v>
      </c>
      <c r="B310" s="3"/>
      <c r="C310" s="14" t="s">
        <v>225</v>
      </c>
      <c r="D310" s="14" t="s">
        <v>225</v>
      </c>
      <c r="E310" s="14">
        <v>7070000</v>
      </c>
      <c r="F310" s="14">
        <v>800</v>
      </c>
      <c r="G310" s="15">
        <v>38.1</v>
      </c>
      <c r="H310" s="15"/>
      <c r="I310" s="10">
        <f t="shared" si="5"/>
        <v>0</v>
      </c>
    </row>
    <row r="311" spans="1:9" ht="31.5" x14ac:dyDescent="0.25">
      <c r="A311" s="8" t="s">
        <v>155</v>
      </c>
      <c r="B311" s="3"/>
      <c r="C311" s="9" t="s">
        <v>225</v>
      </c>
      <c r="D311" s="9" t="s">
        <v>219</v>
      </c>
      <c r="E311" s="9" t="s">
        <v>12</v>
      </c>
      <c r="F311" s="9" t="s">
        <v>201</v>
      </c>
      <c r="G311" s="29">
        <f>G312+G323+G328+G330</f>
        <v>23488</v>
      </c>
      <c r="H311" s="5">
        <f>H312+H323+H328+H330</f>
        <v>4717.2000000000007</v>
      </c>
      <c r="I311" s="11">
        <f t="shared" si="5"/>
        <v>20.083446866485016</v>
      </c>
    </row>
    <row r="312" spans="1:9" ht="47.25" x14ac:dyDescent="0.25">
      <c r="A312" s="12" t="s">
        <v>18</v>
      </c>
      <c r="B312" s="3"/>
      <c r="C312" s="14" t="s">
        <v>225</v>
      </c>
      <c r="D312" s="14" t="s">
        <v>219</v>
      </c>
      <c r="E312" s="14" t="s">
        <v>202</v>
      </c>
      <c r="F312" s="14" t="s">
        <v>201</v>
      </c>
      <c r="G312" s="16">
        <f>G313+G317+G320</f>
        <v>3318</v>
      </c>
      <c r="H312" s="15">
        <f>H313+H317+H320</f>
        <v>674.90000000000009</v>
      </c>
      <c r="I312" s="10">
        <f t="shared" ref="I312:I344" si="6">H312/G312*100</f>
        <v>20.340566606389395</v>
      </c>
    </row>
    <row r="313" spans="1:9" ht="31.5" x14ac:dyDescent="0.25">
      <c r="A313" s="12" t="s">
        <v>71</v>
      </c>
      <c r="B313" s="3"/>
      <c r="C313" s="14" t="s">
        <v>225</v>
      </c>
      <c r="D313" s="14" t="s">
        <v>219</v>
      </c>
      <c r="E313" s="14" t="s">
        <v>203</v>
      </c>
      <c r="F313" s="14" t="s">
        <v>201</v>
      </c>
      <c r="G313" s="16">
        <f>G314+G315+G316</f>
        <v>2546.6</v>
      </c>
      <c r="H313" s="15">
        <f>H314+H315+H316</f>
        <v>524.40000000000009</v>
      </c>
      <c r="I313" s="10">
        <f t="shared" si="6"/>
        <v>20.592162098484255</v>
      </c>
    </row>
    <row r="314" spans="1:9" ht="63" x14ac:dyDescent="0.25">
      <c r="A314" s="12" t="s">
        <v>88</v>
      </c>
      <c r="B314" s="3"/>
      <c r="C314" s="14" t="s">
        <v>225</v>
      </c>
      <c r="D314" s="14" t="s">
        <v>219</v>
      </c>
      <c r="E314" s="14" t="s">
        <v>203</v>
      </c>
      <c r="F314" s="14">
        <v>100</v>
      </c>
      <c r="G314" s="15">
        <v>2420.9</v>
      </c>
      <c r="H314" s="15">
        <v>502.3</v>
      </c>
      <c r="I314" s="10">
        <f t="shared" si="6"/>
        <v>20.748481969515471</v>
      </c>
    </row>
    <row r="315" spans="1:9" ht="31.5" x14ac:dyDescent="0.25">
      <c r="A315" s="12" t="s">
        <v>72</v>
      </c>
      <c r="B315" s="3"/>
      <c r="C315" s="14" t="s">
        <v>225</v>
      </c>
      <c r="D315" s="14" t="s">
        <v>219</v>
      </c>
      <c r="E315" s="14" t="s">
        <v>203</v>
      </c>
      <c r="F315" s="14">
        <v>200</v>
      </c>
      <c r="G315" s="15">
        <v>119.6</v>
      </c>
      <c r="H315" s="15">
        <v>21.9</v>
      </c>
      <c r="I315" s="10">
        <f t="shared" si="6"/>
        <v>18.311036789297656</v>
      </c>
    </row>
    <row r="316" spans="1:9" ht="15.75" x14ac:dyDescent="0.25">
      <c r="A316" s="12" t="s">
        <v>23</v>
      </c>
      <c r="B316" s="3"/>
      <c r="C316" s="14" t="s">
        <v>225</v>
      </c>
      <c r="D316" s="14" t="s">
        <v>219</v>
      </c>
      <c r="E316" s="14" t="s">
        <v>203</v>
      </c>
      <c r="F316" s="14">
        <v>800</v>
      </c>
      <c r="G316" s="15">
        <v>6.1</v>
      </c>
      <c r="H316" s="15">
        <v>0.2</v>
      </c>
      <c r="I316" s="10">
        <f t="shared" si="6"/>
        <v>3.278688524590164</v>
      </c>
    </row>
    <row r="317" spans="1:9" ht="204.75" x14ac:dyDescent="0.25">
      <c r="A317" s="12" t="s">
        <v>156</v>
      </c>
      <c r="B317" s="3"/>
      <c r="C317" s="14" t="s">
        <v>225</v>
      </c>
      <c r="D317" s="14" t="s">
        <v>219</v>
      </c>
      <c r="E317" s="14" t="s">
        <v>227</v>
      </c>
      <c r="F317" s="14" t="s">
        <v>201</v>
      </c>
      <c r="G317" s="16">
        <f>G318+G319</f>
        <v>421.8</v>
      </c>
      <c r="H317" s="15">
        <f>H318+H319</f>
        <v>78.100000000000009</v>
      </c>
      <c r="I317" s="10">
        <f t="shared" si="6"/>
        <v>18.515884305357989</v>
      </c>
    </row>
    <row r="318" spans="1:9" ht="63" x14ac:dyDescent="0.25">
      <c r="A318" s="12" t="s">
        <v>88</v>
      </c>
      <c r="B318" s="3"/>
      <c r="C318" s="14" t="s">
        <v>225</v>
      </c>
      <c r="D318" s="14" t="s">
        <v>219</v>
      </c>
      <c r="E318" s="14" t="s">
        <v>227</v>
      </c>
      <c r="F318" s="14">
        <v>100</v>
      </c>
      <c r="G318" s="15">
        <v>354.1</v>
      </c>
      <c r="H318" s="15">
        <v>74.400000000000006</v>
      </c>
      <c r="I318" s="10">
        <f t="shared" si="6"/>
        <v>21.011013837898897</v>
      </c>
    </row>
    <row r="319" spans="1:9" ht="31.5" x14ac:dyDescent="0.25">
      <c r="A319" s="12" t="s">
        <v>72</v>
      </c>
      <c r="B319" s="3"/>
      <c r="C319" s="14" t="s">
        <v>225</v>
      </c>
      <c r="D319" s="14" t="s">
        <v>219</v>
      </c>
      <c r="E319" s="14" t="s">
        <v>227</v>
      </c>
      <c r="F319" s="14">
        <v>200</v>
      </c>
      <c r="G319" s="15">
        <v>67.7</v>
      </c>
      <c r="H319" s="15">
        <v>3.7</v>
      </c>
      <c r="I319" s="10">
        <f t="shared" si="6"/>
        <v>5.4652880354505173</v>
      </c>
    </row>
    <row r="320" spans="1:9" ht="94.5" x14ac:dyDescent="0.25">
      <c r="A320" s="12" t="s">
        <v>157</v>
      </c>
      <c r="B320" s="3"/>
      <c r="C320" s="14" t="s">
        <v>225</v>
      </c>
      <c r="D320" s="14" t="s">
        <v>219</v>
      </c>
      <c r="E320" s="14" t="s">
        <v>228</v>
      </c>
      <c r="F320" s="14" t="s">
        <v>201</v>
      </c>
      <c r="G320" s="16">
        <f>G321+G322</f>
        <v>349.59999999999997</v>
      </c>
      <c r="H320" s="15">
        <f>H321+H322</f>
        <v>72.399999999999991</v>
      </c>
      <c r="I320" s="10">
        <f t="shared" si="6"/>
        <v>20.709382151029747</v>
      </c>
    </row>
    <row r="321" spans="1:9" ht="63" x14ac:dyDescent="0.25">
      <c r="A321" s="12" t="s">
        <v>88</v>
      </c>
      <c r="B321" s="3"/>
      <c r="C321" s="14" t="s">
        <v>225</v>
      </c>
      <c r="D321" s="14" t="s">
        <v>219</v>
      </c>
      <c r="E321" s="14" t="s">
        <v>228</v>
      </c>
      <c r="F321" s="14">
        <v>100</v>
      </c>
      <c r="G321" s="15">
        <v>326.39999999999998</v>
      </c>
      <c r="H321" s="15">
        <v>69.099999999999994</v>
      </c>
      <c r="I321" s="10">
        <f t="shared" si="6"/>
        <v>21.170343137254903</v>
      </c>
    </row>
    <row r="322" spans="1:9" ht="31.5" x14ac:dyDescent="0.25">
      <c r="A322" s="12" t="s">
        <v>72</v>
      </c>
      <c r="B322" s="3"/>
      <c r="C322" s="14" t="s">
        <v>225</v>
      </c>
      <c r="D322" s="14" t="s">
        <v>219</v>
      </c>
      <c r="E322" s="14" t="s">
        <v>228</v>
      </c>
      <c r="F322" s="14">
        <v>200</v>
      </c>
      <c r="G322" s="15">
        <v>23.2</v>
      </c>
      <c r="H322" s="15">
        <v>3.3</v>
      </c>
      <c r="I322" s="10">
        <f t="shared" si="6"/>
        <v>14.224137931034484</v>
      </c>
    </row>
    <row r="323" spans="1:9" ht="47.25" x14ac:dyDescent="0.25">
      <c r="A323" s="12" t="s">
        <v>115</v>
      </c>
      <c r="B323" s="3"/>
      <c r="C323" s="14" t="s">
        <v>225</v>
      </c>
      <c r="D323" s="14" t="s">
        <v>219</v>
      </c>
      <c r="E323" s="14">
        <v>4520000</v>
      </c>
      <c r="F323" s="14" t="s">
        <v>201</v>
      </c>
      <c r="G323" s="15">
        <f>G324</f>
        <v>1576.8000000000002</v>
      </c>
      <c r="H323" s="15">
        <f>H324</f>
        <v>474.9</v>
      </c>
      <c r="I323" s="10">
        <f t="shared" si="6"/>
        <v>30.1179604261796</v>
      </c>
    </row>
    <row r="324" spans="1:9" ht="31.5" x14ac:dyDescent="0.25">
      <c r="A324" s="12" t="s">
        <v>79</v>
      </c>
      <c r="B324" s="3"/>
      <c r="C324" s="14" t="s">
        <v>225</v>
      </c>
      <c r="D324" s="14" t="s">
        <v>219</v>
      </c>
      <c r="E324" s="14">
        <v>4520059</v>
      </c>
      <c r="F324" s="14" t="s">
        <v>201</v>
      </c>
      <c r="G324" s="16">
        <f>G325+G326+G327</f>
        <v>1576.8000000000002</v>
      </c>
      <c r="H324" s="15">
        <f>H325+H326+H327</f>
        <v>474.9</v>
      </c>
      <c r="I324" s="10">
        <f t="shared" si="6"/>
        <v>30.1179604261796</v>
      </c>
    </row>
    <row r="325" spans="1:9" ht="63" x14ac:dyDescent="0.25">
      <c r="A325" s="12" t="s">
        <v>88</v>
      </c>
      <c r="B325" s="3"/>
      <c r="C325" s="14" t="s">
        <v>225</v>
      </c>
      <c r="D325" s="14" t="s">
        <v>219</v>
      </c>
      <c r="E325" s="14">
        <v>4520059</v>
      </c>
      <c r="F325" s="14">
        <v>100</v>
      </c>
      <c r="G325" s="15">
        <v>662.7</v>
      </c>
      <c r="H325" s="15">
        <v>314.39999999999998</v>
      </c>
      <c r="I325" s="10">
        <f t="shared" si="6"/>
        <v>47.442281575373464</v>
      </c>
    </row>
    <row r="326" spans="1:9" ht="31.5" x14ac:dyDescent="0.25">
      <c r="A326" s="12" t="s">
        <v>72</v>
      </c>
      <c r="B326" s="3"/>
      <c r="C326" s="14" t="s">
        <v>225</v>
      </c>
      <c r="D326" s="14" t="s">
        <v>219</v>
      </c>
      <c r="E326" s="14">
        <v>4520059</v>
      </c>
      <c r="F326" s="14">
        <v>200</v>
      </c>
      <c r="G326" s="15">
        <v>848.6</v>
      </c>
      <c r="H326" s="15">
        <v>149.30000000000001</v>
      </c>
      <c r="I326" s="10">
        <f t="shared" si="6"/>
        <v>17.593683714353052</v>
      </c>
    </row>
    <row r="327" spans="1:9" ht="15.75" x14ac:dyDescent="0.25">
      <c r="A327" s="12" t="s">
        <v>23</v>
      </c>
      <c r="B327" s="3"/>
      <c r="C327" s="14" t="s">
        <v>225</v>
      </c>
      <c r="D327" s="14" t="s">
        <v>219</v>
      </c>
      <c r="E327" s="14">
        <v>4520059</v>
      </c>
      <c r="F327" s="14">
        <v>800</v>
      </c>
      <c r="G327" s="15">
        <v>65.5</v>
      </c>
      <c r="H327" s="15">
        <v>11.2</v>
      </c>
      <c r="I327" s="10">
        <f t="shared" si="6"/>
        <v>17.099236641221374</v>
      </c>
    </row>
    <row r="328" spans="1:9" ht="78.75" x14ac:dyDescent="0.25">
      <c r="A328" s="12" t="s">
        <v>80</v>
      </c>
      <c r="B328" s="3"/>
      <c r="C328" s="14" t="s">
        <v>225</v>
      </c>
      <c r="D328" s="14" t="s">
        <v>219</v>
      </c>
      <c r="E328" s="14">
        <v>5207209</v>
      </c>
      <c r="F328" s="14" t="s">
        <v>201</v>
      </c>
      <c r="G328" s="15">
        <v>18589.3</v>
      </c>
      <c r="H328" s="15">
        <v>3567.4</v>
      </c>
      <c r="I328" s="10">
        <f t="shared" si="6"/>
        <v>19.190609651788932</v>
      </c>
    </row>
    <row r="329" spans="1:9" ht="63" x14ac:dyDescent="0.25">
      <c r="A329" s="12" t="s">
        <v>88</v>
      </c>
      <c r="B329" s="3"/>
      <c r="C329" s="14" t="s">
        <v>225</v>
      </c>
      <c r="D329" s="14" t="s">
        <v>219</v>
      </c>
      <c r="E329" s="14">
        <v>5207209</v>
      </c>
      <c r="F329" s="14">
        <v>100</v>
      </c>
      <c r="G329" s="15">
        <v>18589.3</v>
      </c>
      <c r="H329" s="15">
        <v>3567.4</v>
      </c>
      <c r="I329" s="10">
        <f t="shared" si="6"/>
        <v>19.190609651788932</v>
      </c>
    </row>
    <row r="330" spans="1:9" ht="15.75" x14ac:dyDescent="0.25">
      <c r="A330" s="17" t="s">
        <v>44</v>
      </c>
      <c r="B330" s="22"/>
      <c r="C330" s="19" t="s">
        <v>225</v>
      </c>
      <c r="D330" s="19" t="s">
        <v>219</v>
      </c>
      <c r="E330" s="19" t="s">
        <v>251</v>
      </c>
      <c r="F330" s="19" t="s">
        <v>201</v>
      </c>
      <c r="G330" s="16">
        <v>3.9</v>
      </c>
      <c r="H330" s="16"/>
      <c r="I330" s="10">
        <f t="shared" si="6"/>
        <v>0</v>
      </c>
    </row>
    <row r="331" spans="1:9" ht="78.75" x14ac:dyDescent="0.25">
      <c r="A331" s="17" t="s">
        <v>45</v>
      </c>
      <c r="B331" s="22"/>
      <c r="C331" s="19" t="s">
        <v>225</v>
      </c>
      <c r="D331" s="19" t="s">
        <v>219</v>
      </c>
      <c r="E331" s="19" t="s">
        <v>250</v>
      </c>
      <c r="F331" s="19" t="s">
        <v>201</v>
      </c>
      <c r="G331" s="16">
        <v>3.9</v>
      </c>
      <c r="H331" s="16"/>
      <c r="I331" s="10">
        <f t="shared" si="6"/>
        <v>0</v>
      </c>
    </row>
    <row r="332" spans="1:9" ht="47.25" x14ac:dyDescent="0.25">
      <c r="A332" s="17" t="s">
        <v>95</v>
      </c>
      <c r="B332" s="22"/>
      <c r="C332" s="19" t="s">
        <v>225</v>
      </c>
      <c r="D332" s="19" t="s">
        <v>219</v>
      </c>
      <c r="E332" s="19" t="s">
        <v>250</v>
      </c>
      <c r="F332" s="19" t="s">
        <v>226</v>
      </c>
      <c r="G332" s="16">
        <v>3.9</v>
      </c>
      <c r="H332" s="16"/>
      <c r="I332" s="10">
        <f t="shared" si="6"/>
        <v>0</v>
      </c>
    </row>
    <row r="333" spans="1:9" ht="18.75" x14ac:dyDescent="0.25">
      <c r="A333" s="24" t="s">
        <v>37</v>
      </c>
      <c r="B333" s="13"/>
      <c r="C333" s="26" t="s">
        <v>211</v>
      </c>
      <c r="D333" s="26" t="s">
        <v>208</v>
      </c>
      <c r="E333" s="9" t="s">
        <v>12</v>
      </c>
      <c r="F333" s="26" t="s">
        <v>201</v>
      </c>
      <c r="G333" s="4">
        <f>G334</f>
        <v>1115.4000000000001</v>
      </c>
      <c r="H333" s="4">
        <f>H334</f>
        <v>128.4</v>
      </c>
      <c r="I333" s="11">
        <f t="shared" si="6"/>
        <v>11.511565357719203</v>
      </c>
    </row>
    <row r="334" spans="1:9" ht="31.5" x14ac:dyDescent="0.25">
      <c r="A334" s="8" t="s">
        <v>114</v>
      </c>
      <c r="B334" s="3"/>
      <c r="C334" s="9" t="s">
        <v>211</v>
      </c>
      <c r="D334" s="9" t="s">
        <v>212</v>
      </c>
      <c r="E334" s="9" t="s">
        <v>12</v>
      </c>
      <c r="F334" s="9" t="s">
        <v>201</v>
      </c>
      <c r="G334" s="29">
        <f>G335+G338</f>
        <v>1115.4000000000001</v>
      </c>
      <c r="H334" s="5">
        <f>H335+H338</f>
        <v>128.4</v>
      </c>
      <c r="I334" s="11">
        <f t="shared" si="6"/>
        <v>11.511565357719203</v>
      </c>
    </row>
    <row r="335" spans="1:9" ht="47.25" x14ac:dyDescent="0.25">
      <c r="A335" s="12" t="s">
        <v>115</v>
      </c>
      <c r="B335" s="13"/>
      <c r="C335" s="14" t="s">
        <v>211</v>
      </c>
      <c r="D335" s="14" t="s">
        <v>212</v>
      </c>
      <c r="E335" s="14">
        <v>4520000</v>
      </c>
      <c r="F335" s="14" t="s">
        <v>201</v>
      </c>
      <c r="G335" s="15">
        <v>25</v>
      </c>
      <c r="H335" s="15"/>
      <c r="I335" s="10">
        <f t="shared" si="6"/>
        <v>0</v>
      </c>
    </row>
    <row r="336" spans="1:9" ht="31.5" x14ac:dyDescent="0.25">
      <c r="A336" s="12" t="s">
        <v>79</v>
      </c>
      <c r="B336" s="13"/>
      <c r="C336" s="14" t="s">
        <v>211</v>
      </c>
      <c r="D336" s="14" t="s">
        <v>212</v>
      </c>
      <c r="E336" s="14">
        <v>4520059</v>
      </c>
      <c r="F336" s="14" t="s">
        <v>201</v>
      </c>
      <c r="G336" s="15">
        <v>25</v>
      </c>
      <c r="H336" s="15"/>
      <c r="I336" s="10">
        <f t="shared" si="6"/>
        <v>0</v>
      </c>
    </row>
    <row r="337" spans="1:9" ht="31.5" x14ac:dyDescent="0.25">
      <c r="A337" s="12" t="s">
        <v>72</v>
      </c>
      <c r="B337" s="13"/>
      <c r="C337" s="14" t="s">
        <v>211</v>
      </c>
      <c r="D337" s="14" t="s">
        <v>212</v>
      </c>
      <c r="E337" s="14">
        <v>4520059</v>
      </c>
      <c r="F337" s="14">
        <v>200</v>
      </c>
      <c r="G337" s="15">
        <v>25</v>
      </c>
      <c r="H337" s="15"/>
      <c r="I337" s="10">
        <f t="shared" si="6"/>
        <v>0</v>
      </c>
    </row>
    <row r="338" spans="1:9" ht="78.75" x14ac:dyDescent="0.25">
      <c r="A338" s="12" t="s">
        <v>80</v>
      </c>
      <c r="B338" s="13"/>
      <c r="C338" s="14" t="s">
        <v>211</v>
      </c>
      <c r="D338" s="14" t="s">
        <v>212</v>
      </c>
      <c r="E338" s="14">
        <v>5207209</v>
      </c>
      <c r="F338" s="14" t="s">
        <v>201</v>
      </c>
      <c r="G338" s="15">
        <v>1090.4000000000001</v>
      </c>
      <c r="H338" s="15">
        <v>128.4</v>
      </c>
      <c r="I338" s="10">
        <f t="shared" si="6"/>
        <v>11.775495231107849</v>
      </c>
    </row>
    <row r="339" spans="1:9" ht="63" x14ac:dyDescent="0.25">
      <c r="A339" s="12" t="s">
        <v>88</v>
      </c>
      <c r="B339" s="13"/>
      <c r="C339" s="14" t="s">
        <v>211</v>
      </c>
      <c r="D339" s="14" t="s">
        <v>212</v>
      </c>
      <c r="E339" s="14">
        <v>5207209</v>
      </c>
      <c r="F339" s="14">
        <v>100</v>
      </c>
      <c r="G339" s="15">
        <v>1090.4000000000001</v>
      </c>
      <c r="H339" s="15">
        <v>128.4</v>
      </c>
      <c r="I339" s="10">
        <f t="shared" si="6"/>
        <v>11.775495231107849</v>
      </c>
    </row>
    <row r="340" spans="1:9" ht="18.75" x14ac:dyDescent="0.25">
      <c r="A340" s="24" t="s">
        <v>40</v>
      </c>
      <c r="B340" s="13"/>
      <c r="C340" s="26">
        <v>10</v>
      </c>
      <c r="D340" s="26" t="s">
        <v>208</v>
      </c>
      <c r="E340" s="9" t="s">
        <v>12</v>
      </c>
      <c r="F340" s="26" t="s">
        <v>201</v>
      </c>
      <c r="G340" s="4">
        <f>G342</f>
        <v>903.9</v>
      </c>
      <c r="H340" s="4">
        <f>H342</f>
        <v>110.9</v>
      </c>
      <c r="I340" s="11">
        <f t="shared" si="6"/>
        <v>12.269056311538888</v>
      </c>
    </row>
    <row r="341" spans="1:9" ht="15.75" x14ac:dyDescent="0.25">
      <c r="A341" s="8" t="s">
        <v>46</v>
      </c>
      <c r="B341" s="3"/>
      <c r="C341" s="9">
        <v>10</v>
      </c>
      <c r="D341" s="9" t="s">
        <v>212</v>
      </c>
      <c r="E341" s="9" t="s">
        <v>12</v>
      </c>
      <c r="F341" s="9" t="s">
        <v>201</v>
      </c>
      <c r="G341" s="5">
        <v>903.9</v>
      </c>
      <c r="H341" s="5">
        <f>H342</f>
        <v>110.9</v>
      </c>
      <c r="I341" s="11">
        <f t="shared" si="6"/>
        <v>12.269056311538888</v>
      </c>
    </row>
    <row r="342" spans="1:9" ht="189" x14ac:dyDescent="0.25">
      <c r="A342" s="12" t="s">
        <v>158</v>
      </c>
      <c r="B342" s="3"/>
      <c r="C342" s="14">
        <v>10</v>
      </c>
      <c r="D342" s="14" t="s">
        <v>212</v>
      </c>
      <c r="E342" s="14">
        <v>5207311</v>
      </c>
      <c r="F342" s="14" t="s">
        <v>201</v>
      </c>
      <c r="G342" s="16">
        <f>G343+G344</f>
        <v>903.9</v>
      </c>
      <c r="H342" s="15">
        <f>H343+H344</f>
        <v>110.9</v>
      </c>
      <c r="I342" s="10">
        <f t="shared" si="6"/>
        <v>12.269056311538888</v>
      </c>
    </row>
    <row r="343" spans="1:9" ht="31.5" x14ac:dyDescent="0.25">
      <c r="A343" s="12" t="s">
        <v>22</v>
      </c>
      <c r="B343" s="3"/>
      <c r="C343" s="14">
        <v>10</v>
      </c>
      <c r="D343" s="14" t="s">
        <v>212</v>
      </c>
      <c r="E343" s="14">
        <v>5207311</v>
      </c>
      <c r="F343" s="14">
        <v>200</v>
      </c>
      <c r="G343" s="15">
        <v>13.4</v>
      </c>
      <c r="H343" s="15">
        <v>1.7</v>
      </c>
      <c r="I343" s="10">
        <f t="shared" si="6"/>
        <v>12.686567164179104</v>
      </c>
    </row>
    <row r="344" spans="1:9" ht="31.5" x14ac:dyDescent="0.25">
      <c r="A344" s="12" t="s">
        <v>43</v>
      </c>
      <c r="B344" s="3"/>
      <c r="C344" s="14">
        <v>10</v>
      </c>
      <c r="D344" s="14" t="s">
        <v>212</v>
      </c>
      <c r="E344" s="14">
        <v>5207311</v>
      </c>
      <c r="F344" s="14">
        <v>300</v>
      </c>
      <c r="G344" s="15">
        <v>890.5</v>
      </c>
      <c r="H344" s="15">
        <v>109.2</v>
      </c>
      <c r="I344" s="10">
        <f t="shared" si="6"/>
        <v>12.262773722627736</v>
      </c>
    </row>
    <row r="345" spans="1:9" ht="93.75" x14ac:dyDescent="0.25">
      <c r="A345" s="24" t="s">
        <v>159</v>
      </c>
      <c r="B345" s="13" t="s">
        <v>196</v>
      </c>
      <c r="C345" s="26"/>
      <c r="D345" s="14"/>
      <c r="E345" s="14"/>
      <c r="F345" s="14"/>
      <c r="G345" s="4">
        <f>G346</f>
        <v>42481.999999999993</v>
      </c>
      <c r="H345" s="4">
        <f>H346</f>
        <v>15816.999999999998</v>
      </c>
      <c r="I345" s="11">
        <f>H345/G345*100</f>
        <v>37.232239536744977</v>
      </c>
    </row>
    <row r="346" spans="1:9" ht="15.75" x14ac:dyDescent="0.25">
      <c r="A346" s="37" t="s">
        <v>160</v>
      </c>
      <c r="B346" s="30"/>
      <c r="C346" s="38" t="s">
        <v>212</v>
      </c>
      <c r="D346" s="38" t="s">
        <v>220</v>
      </c>
      <c r="E346" s="38" t="s">
        <v>12</v>
      </c>
      <c r="F346" s="38" t="s">
        <v>201</v>
      </c>
      <c r="G346" s="39">
        <f>G348+G354+G384</f>
        <v>42481.999999999993</v>
      </c>
      <c r="H346" s="5">
        <f>H348+H354+H384</f>
        <v>15816.999999999998</v>
      </c>
      <c r="I346" s="11">
        <f t="shared" ref="I346:I386" si="7">H346/G346*100</f>
        <v>37.232239536744977</v>
      </c>
    </row>
    <row r="347" spans="1:9" ht="15.75" hidden="1" x14ac:dyDescent="0.25">
      <c r="A347" s="37"/>
      <c r="B347" s="30"/>
      <c r="C347" s="38"/>
      <c r="D347" s="38"/>
      <c r="E347" s="38"/>
      <c r="F347" s="38"/>
      <c r="G347" s="39"/>
      <c r="H347" s="5"/>
      <c r="I347" s="10" t="e">
        <f t="shared" si="7"/>
        <v>#DIV/0!</v>
      </c>
    </row>
    <row r="348" spans="1:9" ht="15.75" x14ac:dyDescent="0.25">
      <c r="A348" s="34" t="s">
        <v>18</v>
      </c>
      <c r="B348" s="30"/>
      <c r="C348" s="31" t="s">
        <v>212</v>
      </c>
      <c r="D348" s="31" t="s">
        <v>220</v>
      </c>
      <c r="E348" s="31" t="s">
        <v>202</v>
      </c>
      <c r="F348" s="31" t="s">
        <v>201</v>
      </c>
      <c r="G348" s="36">
        <f>G350</f>
        <v>4429.7</v>
      </c>
      <c r="H348" s="15">
        <f>H350</f>
        <v>865.4</v>
      </c>
      <c r="I348" s="10">
        <f t="shared" si="7"/>
        <v>19.536311714111566</v>
      </c>
    </row>
    <row r="349" spans="1:9" ht="15.75" hidden="1" x14ac:dyDescent="0.25">
      <c r="A349" s="34"/>
      <c r="B349" s="30"/>
      <c r="C349" s="31"/>
      <c r="D349" s="31"/>
      <c r="E349" s="31"/>
      <c r="F349" s="31"/>
      <c r="G349" s="36"/>
      <c r="H349" s="15"/>
      <c r="I349" s="10" t="e">
        <f t="shared" si="7"/>
        <v>#DIV/0!</v>
      </c>
    </row>
    <row r="350" spans="1:9" ht="63" x14ac:dyDescent="0.25">
      <c r="A350" s="12" t="s">
        <v>161</v>
      </c>
      <c r="B350" s="13"/>
      <c r="C350" s="14" t="s">
        <v>212</v>
      </c>
      <c r="D350" s="14" t="s">
        <v>220</v>
      </c>
      <c r="E350" s="14" t="s">
        <v>229</v>
      </c>
      <c r="F350" s="14" t="s">
        <v>201</v>
      </c>
      <c r="G350" s="15">
        <f>G351+G352+G353</f>
        <v>4429.7</v>
      </c>
      <c r="H350" s="15">
        <f>H351+H352+H353</f>
        <v>865.4</v>
      </c>
      <c r="I350" s="10">
        <f t="shared" si="7"/>
        <v>19.536311714111566</v>
      </c>
    </row>
    <row r="351" spans="1:9" ht="63" x14ac:dyDescent="0.25">
      <c r="A351" s="12" t="s">
        <v>104</v>
      </c>
      <c r="B351" s="13"/>
      <c r="C351" s="14" t="s">
        <v>212</v>
      </c>
      <c r="D351" s="14" t="s">
        <v>220</v>
      </c>
      <c r="E351" s="14" t="s">
        <v>229</v>
      </c>
      <c r="F351" s="14">
        <v>100</v>
      </c>
      <c r="G351" s="15">
        <v>3894.1</v>
      </c>
      <c r="H351" s="15">
        <v>808.9</v>
      </c>
      <c r="I351" s="10">
        <f t="shared" si="7"/>
        <v>20.772450630440922</v>
      </c>
    </row>
    <row r="352" spans="1:9" ht="31.5" x14ac:dyDescent="0.25">
      <c r="A352" s="12" t="s">
        <v>22</v>
      </c>
      <c r="B352" s="13"/>
      <c r="C352" s="14" t="s">
        <v>212</v>
      </c>
      <c r="D352" s="14" t="s">
        <v>220</v>
      </c>
      <c r="E352" s="14" t="s">
        <v>229</v>
      </c>
      <c r="F352" s="14">
        <v>200</v>
      </c>
      <c r="G352" s="15">
        <v>531.6</v>
      </c>
      <c r="H352" s="15">
        <v>56.5</v>
      </c>
      <c r="I352" s="10">
        <f t="shared" si="7"/>
        <v>10.628291948833709</v>
      </c>
    </row>
    <row r="353" spans="1:9" ht="18.75" x14ac:dyDescent="0.25">
      <c r="A353" s="12" t="s">
        <v>23</v>
      </c>
      <c r="B353" s="13"/>
      <c r="C353" s="14" t="s">
        <v>212</v>
      </c>
      <c r="D353" s="14" t="s">
        <v>220</v>
      </c>
      <c r="E353" s="14" t="s">
        <v>229</v>
      </c>
      <c r="F353" s="14">
        <v>800</v>
      </c>
      <c r="G353" s="15">
        <v>4</v>
      </c>
      <c r="H353" s="15"/>
      <c r="I353" s="10">
        <f t="shared" si="7"/>
        <v>0</v>
      </c>
    </row>
    <row r="354" spans="1:9" ht="18.75" x14ac:dyDescent="0.25">
      <c r="A354" s="12" t="s">
        <v>48</v>
      </c>
      <c r="B354" s="13"/>
      <c r="C354" s="14" t="s">
        <v>212</v>
      </c>
      <c r="D354" s="14" t="s">
        <v>220</v>
      </c>
      <c r="E354" s="14">
        <v>6000000</v>
      </c>
      <c r="F354" s="14" t="s">
        <v>201</v>
      </c>
      <c r="G354" s="15">
        <f>G355</f>
        <v>37972.299999999996</v>
      </c>
      <c r="H354" s="15">
        <f>H355</f>
        <v>14920.599999999999</v>
      </c>
      <c r="I354" s="10">
        <f t="shared" si="7"/>
        <v>39.293379647795895</v>
      </c>
    </row>
    <row r="355" spans="1:9" ht="63" x14ac:dyDescent="0.25">
      <c r="A355" s="12" t="s">
        <v>162</v>
      </c>
      <c r="B355" s="13"/>
      <c r="C355" s="14" t="s">
        <v>212</v>
      </c>
      <c r="D355" s="14" t="s">
        <v>220</v>
      </c>
      <c r="E355" s="14">
        <v>6200000</v>
      </c>
      <c r="F355" s="14" t="s">
        <v>201</v>
      </c>
      <c r="G355" s="15">
        <f>G356+G358+G360+G362+G364+G366+G368+G370++G372+G374+G376+G378+G380+G382</f>
        <v>37972.299999999996</v>
      </c>
      <c r="H355" s="15">
        <f>H356+H358+H360+H362+H364+H366+H368+H370++H372+H374+H376+H378+H380+H382</f>
        <v>14920.599999999999</v>
      </c>
      <c r="I355" s="10">
        <f t="shared" si="7"/>
        <v>39.293379647795895</v>
      </c>
    </row>
    <row r="356" spans="1:9" ht="83.25" customHeight="1" x14ac:dyDescent="0.25">
      <c r="A356" s="12" t="s">
        <v>243</v>
      </c>
      <c r="B356" s="13"/>
      <c r="C356" s="14" t="s">
        <v>212</v>
      </c>
      <c r="D356" s="14" t="s">
        <v>220</v>
      </c>
      <c r="E356" s="14" t="s">
        <v>246</v>
      </c>
      <c r="F356" s="14" t="s">
        <v>201</v>
      </c>
      <c r="G356" s="15">
        <v>4230.2</v>
      </c>
      <c r="H356" s="15">
        <v>3665.6</v>
      </c>
      <c r="I356" s="10">
        <f t="shared" si="7"/>
        <v>86.653113327975035</v>
      </c>
    </row>
    <row r="357" spans="1:9" ht="18.75" x14ac:dyDescent="0.25">
      <c r="A357" s="12" t="s">
        <v>23</v>
      </c>
      <c r="B357" s="13"/>
      <c r="C357" s="14" t="s">
        <v>212</v>
      </c>
      <c r="D357" s="14" t="s">
        <v>220</v>
      </c>
      <c r="E357" s="14" t="s">
        <v>246</v>
      </c>
      <c r="F357" s="14" t="s">
        <v>249</v>
      </c>
      <c r="G357" s="15">
        <v>4230.2</v>
      </c>
      <c r="H357" s="15">
        <v>3665.6</v>
      </c>
      <c r="I357" s="10">
        <f t="shared" si="7"/>
        <v>86.653113327975035</v>
      </c>
    </row>
    <row r="358" spans="1:9" ht="85.5" customHeight="1" x14ac:dyDescent="0.25">
      <c r="A358" s="12" t="s">
        <v>244</v>
      </c>
      <c r="B358" s="13"/>
      <c r="C358" s="14" t="s">
        <v>212</v>
      </c>
      <c r="D358" s="14" t="s">
        <v>220</v>
      </c>
      <c r="E358" s="14" t="s">
        <v>247</v>
      </c>
      <c r="F358" s="14" t="s">
        <v>201</v>
      </c>
      <c r="G358" s="15">
        <v>3376.8</v>
      </c>
      <c r="H358" s="15">
        <v>3376.8</v>
      </c>
      <c r="I358" s="10">
        <f t="shared" si="7"/>
        <v>100</v>
      </c>
    </row>
    <row r="359" spans="1:9" ht="18.75" x14ac:dyDescent="0.25">
      <c r="A359" s="12" t="s">
        <v>23</v>
      </c>
      <c r="B359" s="13"/>
      <c r="C359" s="14" t="s">
        <v>212</v>
      </c>
      <c r="D359" s="14" t="s">
        <v>220</v>
      </c>
      <c r="E359" s="14" t="s">
        <v>247</v>
      </c>
      <c r="F359" s="14" t="s">
        <v>249</v>
      </c>
      <c r="G359" s="15">
        <v>3376.8</v>
      </c>
      <c r="H359" s="15">
        <v>3376.8</v>
      </c>
      <c r="I359" s="10">
        <f t="shared" si="7"/>
        <v>100</v>
      </c>
    </row>
    <row r="360" spans="1:9" ht="135" customHeight="1" x14ac:dyDescent="0.25">
      <c r="A360" s="12" t="s">
        <v>245</v>
      </c>
      <c r="B360" s="13"/>
      <c r="C360" s="14" t="s">
        <v>212</v>
      </c>
      <c r="D360" s="14" t="s">
        <v>220</v>
      </c>
      <c r="E360" s="14" t="s">
        <v>248</v>
      </c>
      <c r="F360" s="14" t="s">
        <v>201</v>
      </c>
      <c r="G360" s="15">
        <v>1200</v>
      </c>
      <c r="H360" s="15"/>
      <c r="I360" s="10">
        <f t="shared" si="7"/>
        <v>0</v>
      </c>
    </row>
    <row r="361" spans="1:9" ht="18.75" x14ac:dyDescent="0.25">
      <c r="A361" s="12" t="s">
        <v>23</v>
      </c>
      <c r="B361" s="13"/>
      <c r="C361" s="14" t="s">
        <v>212</v>
      </c>
      <c r="D361" s="14" t="s">
        <v>220</v>
      </c>
      <c r="E361" s="14" t="s">
        <v>248</v>
      </c>
      <c r="F361" s="14" t="s">
        <v>249</v>
      </c>
      <c r="G361" s="15">
        <v>1200</v>
      </c>
      <c r="H361" s="15"/>
      <c r="I361" s="10">
        <f t="shared" si="7"/>
        <v>0</v>
      </c>
    </row>
    <row r="362" spans="1:9" ht="78.75" x14ac:dyDescent="0.25">
      <c r="A362" s="12" t="s">
        <v>163</v>
      </c>
      <c r="B362" s="13"/>
      <c r="C362" s="14" t="s">
        <v>212</v>
      </c>
      <c r="D362" s="14" t="s">
        <v>220</v>
      </c>
      <c r="E362" s="14">
        <v>6207317</v>
      </c>
      <c r="F362" s="14" t="s">
        <v>201</v>
      </c>
      <c r="G362" s="15">
        <v>3545</v>
      </c>
      <c r="H362" s="15">
        <v>3075</v>
      </c>
      <c r="I362" s="10">
        <f t="shared" si="7"/>
        <v>86.741889985895625</v>
      </c>
    </row>
    <row r="363" spans="1:9" ht="18.75" x14ac:dyDescent="0.25">
      <c r="A363" s="12" t="s">
        <v>23</v>
      </c>
      <c r="B363" s="13"/>
      <c r="C363" s="14" t="s">
        <v>212</v>
      </c>
      <c r="D363" s="14" t="s">
        <v>220</v>
      </c>
      <c r="E363" s="14">
        <v>6207317</v>
      </c>
      <c r="F363" s="14">
        <v>800</v>
      </c>
      <c r="G363" s="15">
        <v>3545</v>
      </c>
      <c r="H363" s="15">
        <v>3075</v>
      </c>
      <c r="I363" s="10">
        <f t="shared" si="7"/>
        <v>86.741889985895625</v>
      </c>
    </row>
    <row r="364" spans="1:9" ht="47.25" x14ac:dyDescent="0.25">
      <c r="A364" s="12" t="s">
        <v>164</v>
      </c>
      <c r="B364" s="13"/>
      <c r="C364" s="14" t="s">
        <v>212</v>
      </c>
      <c r="D364" s="14" t="s">
        <v>220</v>
      </c>
      <c r="E364" s="14">
        <v>6207318</v>
      </c>
      <c r="F364" s="14" t="s">
        <v>201</v>
      </c>
      <c r="G364" s="15">
        <v>182.9</v>
      </c>
      <c r="H364" s="15"/>
      <c r="I364" s="10">
        <f t="shared" si="7"/>
        <v>0</v>
      </c>
    </row>
    <row r="365" spans="1:9" ht="18.75" x14ac:dyDescent="0.25">
      <c r="A365" s="12" t="s">
        <v>23</v>
      </c>
      <c r="B365" s="13"/>
      <c r="C365" s="14" t="s">
        <v>212</v>
      </c>
      <c r="D365" s="14" t="s">
        <v>220</v>
      </c>
      <c r="E365" s="14">
        <v>6207318</v>
      </c>
      <c r="F365" s="14">
        <v>800</v>
      </c>
      <c r="G365" s="15">
        <v>182.9</v>
      </c>
      <c r="H365" s="15"/>
      <c r="I365" s="10">
        <f t="shared" si="7"/>
        <v>0</v>
      </c>
    </row>
    <row r="366" spans="1:9" ht="31.5" x14ac:dyDescent="0.25">
      <c r="A366" s="12" t="s">
        <v>165</v>
      </c>
      <c r="B366" s="13"/>
      <c r="C366" s="14" t="s">
        <v>212</v>
      </c>
      <c r="D366" s="14" t="s">
        <v>220</v>
      </c>
      <c r="E366" s="14">
        <v>6207319</v>
      </c>
      <c r="F366" s="14" t="s">
        <v>201</v>
      </c>
      <c r="G366" s="15">
        <v>2880.5</v>
      </c>
      <c r="H366" s="15"/>
      <c r="I366" s="10">
        <f t="shared" si="7"/>
        <v>0</v>
      </c>
    </row>
    <row r="367" spans="1:9" ht="18.75" x14ac:dyDescent="0.25">
      <c r="A367" s="12" t="s">
        <v>23</v>
      </c>
      <c r="B367" s="13"/>
      <c r="C367" s="14" t="s">
        <v>212</v>
      </c>
      <c r="D367" s="14" t="s">
        <v>220</v>
      </c>
      <c r="E367" s="14">
        <v>6207319</v>
      </c>
      <c r="F367" s="14">
        <v>800</v>
      </c>
      <c r="G367" s="15">
        <v>2880.5</v>
      </c>
      <c r="H367" s="15"/>
      <c r="I367" s="10">
        <f t="shared" si="7"/>
        <v>0</v>
      </c>
    </row>
    <row r="368" spans="1:9" ht="47.25" x14ac:dyDescent="0.25">
      <c r="A368" s="12" t="s">
        <v>166</v>
      </c>
      <c r="B368" s="13"/>
      <c r="C368" s="14" t="s">
        <v>212</v>
      </c>
      <c r="D368" s="14" t="s">
        <v>220</v>
      </c>
      <c r="E368" s="14">
        <v>6207320</v>
      </c>
      <c r="F368" s="14" t="s">
        <v>201</v>
      </c>
      <c r="G368" s="15">
        <v>20104</v>
      </c>
      <c r="H368" s="15">
        <v>4803.2</v>
      </c>
      <c r="I368" s="10">
        <f t="shared" si="7"/>
        <v>23.891762833267009</v>
      </c>
    </row>
    <row r="369" spans="1:9" ht="18.75" x14ac:dyDescent="0.25">
      <c r="A369" s="12" t="s">
        <v>23</v>
      </c>
      <c r="B369" s="13"/>
      <c r="C369" s="14" t="s">
        <v>212</v>
      </c>
      <c r="D369" s="14" t="s">
        <v>220</v>
      </c>
      <c r="E369" s="14">
        <v>6207320</v>
      </c>
      <c r="F369" s="14">
        <v>800</v>
      </c>
      <c r="G369" s="15">
        <v>20104</v>
      </c>
      <c r="H369" s="15">
        <v>4803.2</v>
      </c>
      <c r="I369" s="10">
        <f t="shared" si="7"/>
        <v>23.891762833267009</v>
      </c>
    </row>
    <row r="370" spans="1:9" ht="78.75" x14ac:dyDescent="0.25">
      <c r="A370" s="12" t="s">
        <v>167</v>
      </c>
      <c r="B370" s="13"/>
      <c r="C370" s="14" t="s">
        <v>212</v>
      </c>
      <c r="D370" s="14" t="s">
        <v>220</v>
      </c>
      <c r="E370" s="14">
        <v>6207322</v>
      </c>
      <c r="F370" s="14" t="s">
        <v>201</v>
      </c>
      <c r="G370" s="15">
        <v>619.5</v>
      </c>
      <c r="H370" s="15"/>
      <c r="I370" s="10">
        <f t="shared" si="7"/>
        <v>0</v>
      </c>
    </row>
    <row r="371" spans="1:9" ht="18.75" x14ac:dyDescent="0.25">
      <c r="A371" s="12" t="s">
        <v>23</v>
      </c>
      <c r="B371" s="13"/>
      <c r="C371" s="14" t="s">
        <v>212</v>
      </c>
      <c r="D371" s="14" t="s">
        <v>220</v>
      </c>
      <c r="E371" s="14">
        <v>6207322</v>
      </c>
      <c r="F371" s="14">
        <v>800</v>
      </c>
      <c r="G371" s="15">
        <v>619.5</v>
      </c>
      <c r="H371" s="15"/>
      <c r="I371" s="10">
        <f t="shared" si="7"/>
        <v>0</v>
      </c>
    </row>
    <row r="372" spans="1:9" ht="110.25" x14ac:dyDescent="0.25">
      <c r="A372" s="12" t="s">
        <v>168</v>
      </c>
      <c r="B372" s="13"/>
      <c r="C372" s="14" t="s">
        <v>212</v>
      </c>
      <c r="D372" s="14" t="s">
        <v>220</v>
      </c>
      <c r="E372" s="14">
        <v>6207324</v>
      </c>
      <c r="F372" s="14" t="s">
        <v>201</v>
      </c>
      <c r="G372" s="15">
        <v>541</v>
      </c>
      <c r="H372" s="15"/>
      <c r="I372" s="10">
        <f t="shared" si="7"/>
        <v>0</v>
      </c>
    </row>
    <row r="373" spans="1:9" ht="18.75" x14ac:dyDescent="0.25">
      <c r="A373" s="12" t="s">
        <v>23</v>
      </c>
      <c r="B373" s="13"/>
      <c r="C373" s="14" t="s">
        <v>212</v>
      </c>
      <c r="D373" s="14" t="s">
        <v>220</v>
      </c>
      <c r="E373" s="14">
        <v>6207324</v>
      </c>
      <c r="F373" s="14">
        <v>800</v>
      </c>
      <c r="G373" s="15">
        <v>541</v>
      </c>
      <c r="H373" s="15"/>
      <c r="I373" s="10">
        <f t="shared" si="7"/>
        <v>0</v>
      </c>
    </row>
    <row r="374" spans="1:9" ht="110.25" x14ac:dyDescent="0.25">
      <c r="A374" s="12" t="s">
        <v>169</v>
      </c>
      <c r="B374" s="13"/>
      <c r="C374" s="14" t="s">
        <v>212</v>
      </c>
      <c r="D374" s="14" t="s">
        <v>220</v>
      </c>
      <c r="E374" s="14">
        <v>6207325</v>
      </c>
      <c r="F374" s="14" t="s">
        <v>201</v>
      </c>
      <c r="G374" s="15">
        <v>0.7</v>
      </c>
      <c r="H374" s="15"/>
      <c r="I374" s="10">
        <f t="shared" si="7"/>
        <v>0</v>
      </c>
    </row>
    <row r="375" spans="1:9" ht="18.75" x14ac:dyDescent="0.25">
      <c r="A375" s="12" t="s">
        <v>23</v>
      </c>
      <c r="B375" s="13"/>
      <c r="C375" s="14" t="s">
        <v>212</v>
      </c>
      <c r="D375" s="14" t="s">
        <v>220</v>
      </c>
      <c r="E375" s="14">
        <v>6207325</v>
      </c>
      <c r="F375" s="14">
        <v>800</v>
      </c>
      <c r="G375" s="15">
        <v>0.7</v>
      </c>
      <c r="H375" s="15"/>
      <c r="I375" s="10">
        <f t="shared" si="7"/>
        <v>0</v>
      </c>
    </row>
    <row r="376" spans="1:9" ht="78.75" x14ac:dyDescent="0.25">
      <c r="A376" s="12" t="s">
        <v>170</v>
      </c>
      <c r="B376" s="13"/>
      <c r="C376" s="14" t="s">
        <v>212</v>
      </c>
      <c r="D376" s="14" t="s">
        <v>220</v>
      </c>
      <c r="E376" s="14">
        <v>6207326</v>
      </c>
      <c r="F376" s="14" t="s">
        <v>201</v>
      </c>
      <c r="G376" s="15">
        <v>133</v>
      </c>
      <c r="H376" s="15"/>
      <c r="I376" s="10">
        <f t="shared" si="7"/>
        <v>0</v>
      </c>
    </row>
    <row r="377" spans="1:9" ht="18.75" x14ac:dyDescent="0.25">
      <c r="A377" s="12" t="s">
        <v>23</v>
      </c>
      <c r="B377" s="13"/>
      <c r="C377" s="14" t="s">
        <v>212</v>
      </c>
      <c r="D377" s="14" t="s">
        <v>220</v>
      </c>
      <c r="E377" s="14">
        <v>6207326</v>
      </c>
      <c r="F377" s="14">
        <v>800</v>
      </c>
      <c r="G377" s="15">
        <v>133</v>
      </c>
      <c r="H377" s="15"/>
      <c r="I377" s="10">
        <f t="shared" si="7"/>
        <v>0</v>
      </c>
    </row>
    <row r="378" spans="1:9" ht="110.25" x14ac:dyDescent="0.25">
      <c r="A378" s="12" t="s">
        <v>171</v>
      </c>
      <c r="B378" s="13"/>
      <c r="C378" s="14" t="s">
        <v>212</v>
      </c>
      <c r="D378" s="14" t="s">
        <v>220</v>
      </c>
      <c r="E378" s="14">
        <v>6207328</v>
      </c>
      <c r="F378" s="14" t="s">
        <v>201</v>
      </c>
      <c r="G378" s="15">
        <v>481.3</v>
      </c>
      <c r="H378" s="15"/>
      <c r="I378" s="10">
        <f t="shared" si="7"/>
        <v>0</v>
      </c>
    </row>
    <row r="379" spans="1:9" ht="18.75" x14ac:dyDescent="0.25">
      <c r="A379" s="12" t="s">
        <v>23</v>
      </c>
      <c r="B379" s="13"/>
      <c r="C379" s="14" t="s">
        <v>212</v>
      </c>
      <c r="D379" s="14" t="s">
        <v>220</v>
      </c>
      <c r="E379" s="14">
        <v>6207328</v>
      </c>
      <c r="F379" s="14">
        <v>800</v>
      </c>
      <c r="G379" s="15">
        <v>481.3</v>
      </c>
      <c r="H379" s="15"/>
      <c r="I379" s="10">
        <f t="shared" si="7"/>
        <v>0</v>
      </c>
    </row>
    <row r="380" spans="1:9" ht="94.5" x14ac:dyDescent="0.25">
      <c r="A380" s="12" t="s">
        <v>172</v>
      </c>
      <c r="B380" s="13"/>
      <c r="C380" s="14" t="s">
        <v>212</v>
      </c>
      <c r="D380" s="14" t="s">
        <v>220</v>
      </c>
      <c r="E380" s="14">
        <v>6207330</v>
      </c>
      <c r="F380" s="14" t="s">
        <v>201</v>
      </c>
      <c r="G380" s="15">
        <v>645.70000000000005</v>
      </c>
      <c r="H380" s="15"/>
      <c r="I380" s="10">
        <f t="shared" si="7"/>
        <v>0</v>
      </c>
    </row>
    <row r="381" spans="1:9" ht="18.75" x14ac:dyDescent="0.25">
      <c r="A381" s="12" t="s">
        <v>23</v>
      </c>
      <c r="B381" s="13"/>
      <c r="C381" s="14" t="s">
        <v>212</v>
      </c>
      <c r="D381" s="14" t="s">
        <v>220</v>
      </c>
      <c r="E381" s="14">
        <v>6207330</v>
      </c>
      <c r="F381" s="14">
        <v>800</v>
      </c>
      <c r="G381" s="15">
        <v>645.70000000000005</v>
      </c>
      <c r="H381" s="15"/>
      <c r="I381" s="10">
        <f t="shared" si="7"/>
        <v>0</v>
      </c>
    </row>
    <row r="382" spans="1:9" ht="157.5" x14ac:dyDescent="0.25">
      <c r="A382" s="12" t="s">
        <v>173</v>
      </c>
      <c r="B382" s="13"/>
      <c r="C382" s="14" t="s">
        <v>212</v>
      </c>
      <c r="D382" s="14" t="s">
        <v>220</v>
      </c>
      <c r="E382" s="14">
        <v>6207331</v>
      </c>
      <c r="F382" s="14" t="s">
        <v>201</v>
      </c>
      <c r="G382" s="15">
        <v>31.7</v>
      </c>
      <c r="H382" s="15"/>
      <c r="I382" s="10">
        <f t="shared" si="7"/>
        <v>0</v>
      </c>
    </row>
    <row r="383" spans="1:9" ht="18.75" x14ac:dyDescent="0.25">
      <c r="A383" s="12" t="s">
        <v>23</v>
      </c>
      <c r="B383" s="13"/>
      <c r="C383" s="14" t="s">
        <v>212</v>
      </c>
      <c r="D383" s="14" t="s">
        <v>220</v>
      </c>
      <c r="E383" s="14">
        <v>6207331</v>
      </c>
      <c r="F383" s="14">
        <v>800</v>
      </c>
      <c r="G383" s="15">
        <v>31.7</v>
      </c>
      <c r="H383" s="15"/>
      <c r="I383" s="10">
        <f t="shared" si="7"/>
        <v>0</v>
      </c>
    </row>
    <row r="384" spans="1:9" ht="18.75" x14ac:dyDescent="0.25">
      <c r="A384" s="12" t="s">
        <v>35</v>
      </c>
      <c r="B384" s="13"/>
      <c r="C384" s="14" t="s">
        <v>212</v>
      </c>
      <c r="D384" s="14" t="s">
        <v>220</v>
      </c>
      <c r="E384" s="14">
        <v>7000000</v>
      </c>
      <c r="F384" s="14" t="s">
        <v>201</v>
      </c>
      <c r="G384" s="15">
        <v>80</v>
      </c>
      <c r="H384" s="15">
        <v>31</v>
      </c>
      <c r="I384" s="10">
        <f t="shared" si="7"/>
        <v>38.75</v>
      </c>
    </row>
    <row r="385" spans="1:9" ht="78.75" x14ac:dyDescent="0.25">
      <c r="A385" s="12" t="s">
        <v>45</v>
      </c>
      <c r="B385" s="13"/>
      <c r="C385" s="14" t="s">
        <v>212</v>
      </c>
      <c r="D385" s="14" t="s">
        <v>220</v>
      </c>
      <c r="E385" s="14">
        <v>7110000</v>
      </c>
      <c r="F385" s="14" t="s">
        <v>201</v>
      </c>
      <c r="G385" s="15">
        <v>80</v>
      </c>
      <c r="H385" s="15">
        <v>31</v>
      </c>
      <c r="I385" s="10">
        <f t="shared" si="7"/>
        <v>38.75</v>
      </c>
    </row>
    <row r="386" spans="1:9" ht="31.5" x14ac:dyDescent="0.25">
      <c r="A386" s="12" t="s">
        <v>43</v>
      </c>
      <c r="B386" s="13"/>
      <c r="C386" s="14" t="s">
        <v>212</v>
      </c>
      <c r="D386" s="14" t="s">
        <v>220</v>
      </c>
      <c r="E386" s="14">
        <v>7110000</v>
      </c>
      <c r="F386" s="14">
        <v>300</v>
      </c>
      <c r="G386" s="15">
        <v>80</v>
      </c>
      <c r="H386" s="15">
        <v>31</v>
      </c>
      <c r="I386" s="10">
        <f t="shared" si="7"/>
        <v>38.75</v>
      </c>
    </row>
    <row r="387" spans="1:9" ht="93.75" x14ac:dyDescent="0.25">
      <c r="A387" s="24" t="s">
        <v>174</v>
      </c>
      <c r="B387" s="13">
        <v>366</v>
      </c>
      <c r="C387" s="14"/>
      <c r="D387" s="14"/>
      <c r="E387" s="14"/>
      <c r="F387" s="14"/>
      <c r="G387" s="4">
        <v>9775.5</v>
      </c>
      <c r="H387" s="4">
        <f>H388+H404+H422</f>
        <v>2593.3000000000002</v>
      </c>
      <c r="I387" s="11">
        <f>H387/G387*100</f>
        <v>26.528566313743546</v>
      </c>
    </row>
    <row r="388" spans="1:9" ht="37.5" x14ac:dyDescent="0.25">
      <c r="A388" s="24" t="s">
        <v>11</v>
      </c>
      <c r="B388" s="13"/>
      <c r="C388" s="26" t="s">
        <v>199</v>
      </c>
      <c r="D388" s="26" t="s">
        <v>208</v>
      </c>
      <c r="E388" s="9" t="s">
        <v>12</v>
      </c>
      <c r="F388" s="26" t="s">
        <v>201</v>
      </c>
      <c r="G388" s="4">
        <f>G389</f>
        <v>3026.3</v>
      </c>
      <c r="H388" s="4">
        <f>H389</f>
        <v>128.80000000000001</v>
      </c>
      <c r="I388" s="11">
        <f t="shared" ref="I388:I429" si="8">H388/G388*100</f>
        <v>4.2560222053332453</v>
      </c>
    </row>
    <row r="389" spans="1:9" ht="31.5" x14ac:dyDescent="0.25">
      <c r="A389" s="8" t="s">
        <v>24</v>
      </c>
      <c r="B389" s="13"/>
      <c r="C389" s="9" t="s">
        <v>199</v>
      </c>
      <c r="D389" s="9">
        <v>13</v>
      </c>
      <c r="E389" s="9" t="s">
        <v>12</v>
      </c>
      <c r="F389" s="9" t="s">
        <v>201</v>
      </c>
      <c r="G389" s="5">
        <f>G390+G393+G396+G399+G401</f>
        <v>3026.3</v>
      </c>
      <c r="H389" s="5">
        <f>H390+H393+H396+H399+H401</f>
        <v>128.80000000000001</v>
      </c>
      <c r="I389" s="11">
        <f t="shared" si="8"/>
        <v>4.2560222053332453</v>
      </c>
    </row>
    <row r="390" spans="1:9" ht="31.5" x14ac:dyDescent="0.25">
      <c r="A390" s="12" t="s">
        <v>79</v>
      </c>
      <c r="B390" s="13"/>
      <c r="C390" s="14" t="s">
        <v>199</v>
      </c>
      <c r="D390" s="14">
        <v>13</v>
      </c>
      <c r="E390" s="14">
        <v>20059</v>
      </c>
      <c r="F390" s="14" t="s">
        <v>201</v>
      </c>
      <c r="G390" s="15">
        <f>G391+G392</f>
        <v>2052</v>
      </c>
      <c r="H390" s="15"/>
      <c r="I390" s="10">
        <f t="shared" si="8"/>
        <v>0</v>
      </c>
    </row>
    <row r="391" spans="1:9" ht="31.5" x14ac:dyDescent="0.25">
      <c r="A391" s="12" t="s">
        <v>22</v>
      </c>
      <c r="B391" s="13"/>
      <c r="C391" s="14" t="s">
        <v>199</v>
      </c>
      <c r="D391" s="14">
        <v>13</v>
      </c>
      <c r="E391" s="14">
        <v>20059</v>
      </c>
      <c r="F391" s="14">
        <v>200</v>
      </c>
      <c r="G391" s="15">
        <v>2050</v>
      </c>
      <c r="H391" s="15"/>
      <c r="I391" s="10">
        <f t="shared" si="8"/>
        <v>0</v>
      </c>
    </row>
    <row r="392" spans="1:9" ht="18.75" x14ac:dyDescent="0.25">
      <c r="A392" s="12" t="s">
        <v>23</v>
      </c>
      <c r="B392" s="13"/>
      <c r="C392" s="14" t="s">
        <v>199</v>
      </c>
      <c r="D392" s="14">
        <v>13</v>
      </c>
      <c r="E392" s="14">
        <v>20059</v>
      </c>
      <c r="F392" s="14" t="s">
        <v>249</v>
      </c>
      <c r="G392" s="15">
        <v>2</v>
      </c>
      <c r="H392" s="15"/>
      <c r="I392" s="10">
        <f t="shared" si="8"/>
        <v>0</v>
      </c>
    </row>
    <row r="393" spans="1:9" ht="47.25" x14ac:dyDescent="0.25">
      <c r="A393" s="12" t="s">
        <v>175</v>
      </c>
      <c r="B393" s="13"/>
      <c r="C393" s="14" t="s">
        <v>199</v>
      </c>
      <c r="D393" s="14">
        <v>13</v>
      </c>
      <c r="E393" s="14">
        <v>900000</v>
      </c>
      <c r="F393" s="14" t="s">
        <v>201</v>
      </c>
      <c r="G393" s="15">
        <v>101.2</v>
      </c>
      <c r="H393" s="15">
        <f>H394</f>
        <v>0</v>
      </c>
      <c r="I393" s="10">
        <f t="shared" si="8"/>
        <v>0</v>
      </c>
    </row>
    <row r="394" spans="1:9" ht="47.25" x14ac:dyDescent="0.25">
      <c r="A394" s="12" t="s">
        <v>176</v>
      </c>
      <c r="B394" s="13"/>
      <c r="C394" s="14" t="s">
        <v>199</v>
      </c>
      <c r="D394" s="14">
        <v>13</v>
      </c>
      <c r="E394" s="14">
        <v>902502</v>
      </c>
      <c r="F394" s="14" t="s">
        <v>201</v>
      </c>
      <c r="G394" s="15">
        <v>101.2</v>
      </c>
      <c r="H394" s="15"/>
      <c r="I394" s="10">
        <f t="shared" si="8"/>
        <v>0</v>
      </c>
    </row>
    <row r="395" spans="1:9" ht="31.5" x14ac:dyDescent="0.25">
      <c r="A395" s="12" t="s">
        <v>72</v>
      </c>
      <c r="B395" s="13"/>
      <c r="C395" s="14" t="s">
        <v>199</v>
      </c>
      <c r="D395" s="14">
        <v>13</v>
      </c>
      <c r="E395" s="14">
        <v>902502</v>
      </c>
      <c r="F395" s="14">
        <v>200</v>
      </c>
      <c r="G395" s="15">
        <v>101.2</v>
      </c>
      <c r="H395" s="15"/>
      <c r="I395" s="10">
        <f t="shared" si="8"/>
        <v>0</v>
      </c>
    </row>
    <row r="396" spans="1:9" ht="31.5" x14ac:dyDescent="0.25">
      <c r="A396" s="12" t="s">
        <v>25</v>
      </c>
      <c r="B396" s="13"/>
      <c r="C396" s="14" t="s">
        <v>199</v>
      </c>
      <c r="D396" s="14">
        <v>13</v>
      </c>
      <c r="E396" s="14">
        <v>920000</v>
      </c>
      <c r="F396" s="14" t="s">
        <v>201</v>
      </c>
      <c r="G396" s="15">
        <v>85.8</v>
      </c>
      <c r="H396" s="15">
        <v>40.4</v>
      </c>
      <c r="I396" s="10">
        <f t="shared" si="8"/>
        <v>47.086247086247084</v>
      </c>
    </row>
    <row r="397" spans="1:9" ht="31.5" x14ac:dyDescent="0.25">
      <c r="A397" s="12" t="s">
        <v>26</v>
      </c>
      <c r="B397" s="13"/>
      <c r="C397" s="14" t="s">
        <v>199</v>
      </c>
      <c r="D397" s="14">
        <v>13</v>
      </c>
      <c r="E397" s="14">
        <v>922600</v>
      </c>
      <c r="F397" s="14" t="s">
        <v>201</v>
      </c>
      <c r="G397" s="15">
        <v>85.8</v>
      </c>
      <c r="H397" s="15">
        <v>40.4</v>
      </c>
      <c r="I397" s="10">
        <f t="shared" si="8"/>
        <v>47.086247086247084</v>
      </c>
    </row>
    <row r="398" spans="1:9" ht="31.5" x14ac:dyDescent="0.25">
      <c r="A398" s="12" t="s">
        <v>22</v>
      </c>
      <c r="B398" s="13"/>
      <c r="C398" s="14" t="s">
        <v>199</v>
      </c>
      <c r="D398" s="14">
        <v>13</v>
      </c>
      <c r="E398" s="14">
        <v>922600</v>
      </c>
      <c r="F398" s="14">
        <v>200</v>
      </c>
      <c r="G398" s="15">
        <v>85.8</v>
      </c>
      <c r="H398" s="15">
        <v>40.4</v>
      </c>
      <c r="I398" s="10">
        <f t="shared" si="8"/>
        <v>47.086247086247084</v>
      </c>
    </row>
    <row r="399" spans="1:9" ht="78.75" x14ac:dyDescent="0.25">
      <c r="A399" s="12" t="s">
        <v>80</v>
      </c>
      <c r="B399" s="13"/>
      <c r="C399" s="14" t="s">
        <v>199</v>
      </c>
      <c r="D399" s="14">
        <v>13</v>
      </c>
      <c r="E399" s="14">
        <v>5207209</v>
      </c>
      <c r="F399" s="14" t="s">
        <v>201</v>
      </c>
      <c r="G399" s="15">
        <v>680</v>
      </c>
      <c r="H399" s="15">
        <v>88.4</v>
      </c>
      <c r="I399" s="10">
        <f t="shared" si="8"/>
        <v>13</v>
      </c>
    </row>
    <row r="400" spans="1:9" ht="63" x14ac:dyDescent="0.25">
      <c r="A400" s="12" t="s">
        <v>21</v>
      </c>
      <c r="B400" s="13"/>
      <c r="C400" s="14" t="s">
        <v>199</v>
      </c>
      <c r="D400" s="14">
        <v>13</v>
      </c>
      <c r="E400" s="14">
        <v>5207209</v>
      </c>
      <c r="F400" s="14">
        <v>100</v>
      </c>
      <c r="G400" s="15">
        <v>680</v>
      </c>
      <c r="H400" s="15">
        <v>88.4</v>
      </c>
      <c r="I400" s="10">
        <f t="shared" si="8"/>
        <v>13</v>
      </c>
    </row>
    <row r="401" spans="1:9" ht="18.75" x14ac:dyDescent="0.25">
      <c r="A401" s="12" t="s">
        <v>35</v>
      </c>
      <c r="B401" s="13"/>
      <c r="C401" s="14" t="s">
        <v>199</v>
      </c>
      <c r="D401" s="14">
        <v>13</v>
      </c>
      <c r="E401" s="14">
        <v>7000000</v>
      </c>
      <c r="F401" s="14" t="s">
        <v>201</v>
      </c>
      <c r="G401" s="15">
        <f>G403</f>
        <v>107.3</v>
      </c>
      <c r="H401" s="15">
        <f>H403</f>
        <v>0</v>
      </c>
      <c r="I401" s="10">
        <f t="shared" si="8"/>
        <v>0</v>
      </c>
    </row>
    <row r="402" spans="1:9" ht="78.75" x14ac:dyDescent="0.25">
      <c r="A402" s="12" t="s">
        <v>177</v>
      </c>
      <c r="B402" s="13"/>
      <c r="C402" s="14" t="s">
        <v>199</v>
      </c>
      <c r="D402" s="14">
        <v>13</v>
      </c>
      <c r="E402" s="14">
        <v>7040000</v>
      </c>
      <c r="F402" s="14" t="s">
        <v>201</v>
      </c>
      <c r="G402" s="15">
        <v>107.3</v>
      </c>
      <c r="H402" s="15"/>
      <c r="I402" s="10">
        <f t="shared" si="8"/>
        <v>0</v>
      </c>
    </row>
    <row r="403" spans="1:9" ht="31.5" x14ac:dyDescent="0.25">
      <c r="A403" s="12" t="s">
        <v>72</v>
      </c>
      <c r="B403" s="13"/>
      <c r="C403" s="14" t="s">
        <v>199</v>
      </c>
      <c r="D403" s="14">
        <v>13</v>
      </c>
      <c r="E403" s="14">
        <v>7040000</v>
      </c>
      <c r="F403" s="14">
        <v>200</v>
      </c>
      <c r="G403" s="15">
        <v>107.3</v>
      </c>
      <c r="H403" s="15"/>
      <c r="I403" s="10">
        <f t="shared" si="8"/>
        <v>0</v>
      </c>
    </row>
    <row r="404" spans="1:9" ht="18.75" x14ac:dyDescent="0.25">
      <c r="A404" s="24" t="s">
        <v>90</v>
      </c>
      <c r="B404" s="13"/>
      <c r="C404" s="26" t="s">
        <v>212</v>
      </c>
      <c r="D404" s="26" t="s">
        <v>208</v>
      </c>
      <c r="E404" s="9" t="s">
        <v>12</v>
      </c>
      <c r="F404" s="26" t="s">
        <v>201</v>
      </c>
      <c r="G404" s="4">
        <f>G405+G413</f>
        <v>4969.4000000000005</v>
      </c>
      <c r="H404" s="4">
        <f>H405+H413</f>
        <v>2043.6</v>
      </c>
      <c r="I404" s="11">
        <f t="shared" si="8"/>
        <v>41.123676902644171</v>
      </c>
    </row>
    <row r="405" spans="1:9" ht="18.75" x14ac:dyDescent="0.25">
      <c r="A405" s="8" t="s">
        <v>178</v>
      </c>
      <c r="B405" s="13"/>
      <c r="C405" s="9" t="s">
        <v>212</v>
      </c>
      <c r="D405" s="9" t="s">
        <v>211</v>
      </c>
      <c r="E405" s="9" t="s">
        <v>12</v>
      </c>
      <c r="F405" s="9" t="s">
        <v>201</v>
      </c>
      <c r="G405" s="5">
        <f>G406+G409</f>
        <v>3826.7000000000003</v>
      </c>
      <c r="H405" s="5">
        <f>H406+H409</f>
        <v>1718.7</v>
      </c>
      <c r="I405" s="11">
        <f t="shared" si="8"/>
        <v>44.913371834740111</v>
      </c>
    </row>
    <row r="406" spans="1:9" ht="18.75" x14ac:dyDescent="0.25">
      <c r="A406" s="12" t="s">
        <v>179</v>
      </c>
      <c r="B406" s="13"/>
      <c r="C406" s="14" t="s">
        <v>212</v>
      </c>
      <c r="D406" s="14" t="s">
        <v>211</v>
      </c>
      <c r="E406" s="14">
        <v>3030000</v>
      </c>
      <c r="F406" s="14" t="s">
        <v>201</v>
      </c>
      <c r="G406" s="15">
        <v>273.3</v>
      </c>
      <c r="H406" s="15">
        <v>273.3</v>
      </c>
      <c r="I406" s="10">
        <f t="shared" si="8"/>
        <v>100</v>
      </c>
    </row>
    <row r="407" spans="1:9" ht="63" x14ac:dyDescent="0.25">
      <c r="A407" s="12" t="s">
        <v>180</v>
      </c>
      <c r="B407" s="13"/>
      <c r="C407" s="14" t="s">
        <v>212</v>
      </c>
      <c r="D407" s="14" t="s">
        <v>211</v>
      </c>
      <c r="E407" s="14">
        <v>3037202</v>
      </c>
      <c r="F407" s="14" t="s">
        <v>201</v>
      </c>
      <c r="G407" s="15">
        <v>273.3</v>
      </c>
      <c r="H407" s="15">
        <v>273.3</v>
      </c>
      <c r="I407" s="10">
        <f t="shared" si="8"/>
        <v>100</v>
      </c>
    </row>
    <row r="408" spans="1:9" ht="31.5" x14ac:dyDescent="0.25">
      <c r="A408" s="12" t="s">
        <v>72</v>
      </c>
      <c r="B408" s="13"/>
      <c r="C408" s="14" t="s">
        <v>212</v>
      </c>
      <c r="D408" s="14" t="s">
        <v>211</v>
      </c>
      <c r="E408" s="14">
        <v>3037202</v>
      </c>
      <c r="F408" s="14">
        <v>200</v>
      </c>
      <c r="G408" s="15">
        <v>273.3</v>
      </c>
      <c r="H408" s="15">
        <v>273.3</v>
      </c>
      <c r="I408" s="10">
        <f t="shared" si="8"/>
        <v>100</v>
      </c>
    </row>
    <row r="409" spans="1:9" ht="18.75" x14ac:dyDescent="0.25">
      <c r="A409" s="12" t="s">
        <v>35</v>
      </c>
      <c r="B409" s="13"/>
      <c r="C409" s="14" t="s">
        <v>212</v>
      </c>
      <c r="D409" s="14" t="s">
        <v>211</v>
      </c>
      <c r="E409" s="14">
        <v>7000000</v>
      </c>
      <c r="F409" s="14" t="s">
        <v>201</v>
      </c>
      <c r="G409" s="15">
        <f>G410</f>
        <v>3553.4</v>
      </c>
      <c r="H409" s="15">
        <f>H410</f>
        <v>1445.4</v>
      </c>
      <c r="I409" s="10">
        <f t="shared" si="8"/>
        <v>40.676535149434343</v>
      </c>
    </row>
    <row r="410" spans="1:9" ht="63" x14ac:dyDescent="0.25">
      <c r="A410" s="12" t="s">
        <v>181</v>
      </c>
      <c r="B410" s="13"/>
      <c r="C410" s="14" t="s">
        <v>212</v>
      </c>
      <c r="D410" s="14" t="s">
        <v>211</v>
      </c>
      <c r="E410" s="14">
        <v>7090000</v>
      </c>
      <c r="F410" s="14" t="s">
        <v>201</v>
      </c>
      <c r="G410" s="15">
        <f>G411+G412</f>
        <v>3553.4</v>
      </c>
      <c r="H410" s="15">
        <f>H411+H412</f>
        <v>1445.4</v>
      </c>
      <c r="I410" s="10">
        <f t="shared" si="8"/>
        <v>40.676535149434343</v>
      </c>
    </row>
    <row r="411" spans="1:9" ht="31.5" x14ac:dyDescent="0.25">
      <c r="A411" s="12" t="s">
        <v>72</v>
      </c>
      <c r="B411" s="13"/>
      <c r="C411" s="14" t="s">
        <v>212</v>
      </c>
      <c r="D411" s="14" t="s">
        <v>211</v>
      </c>
      <c r="E411" s="14">
        <v>7090000</v>
      </c>
      <c r="F411" s="14">
        <v>200</v>
      </c>
      <c r="G411" s="15">
        <v>553.4</v>
      </c>
      <c r="H411" s="15">
        <v>553.4</v>
      </c>
      <c r="I411" s="10">
        <f t="shared" si="8"/>
        <v>100</v>
      </c>
    </row>
    <row r="412" spans="1:9" ht="18.75" x14ac:dyDescent="0.25">
      <c r="A412" s="12" t="s">
        <v>23</v>
      </c>
      <c r="B412" s="13"/>
      <c r="C412" s="14" t="s">
        <v>212</v>
      </c>
      <c r="D412" s="14" t="s">
        <v>211</v>
      </c>
      <c r="E412" s="14">
        <v>7090000</v>
      </c>
      <c r="F412" s="14">
        <v>800</v>
      </c>
      <c r="G412" s="15">
        <v>3000</v>
      </c>
      <c r="H412" s="15">
        <v>892</v>
      </c>
      <c r="I412" s="10">
        <f t="shared" si="8"/>
        <v>29.733333333333334</v>
      </c>
    </row>
    <row r="413" spans="1:9" ht="31.5" x14ac:dyDescent="0.25">
      <c r="A413" s="8" t="s">
        <v>94</v>
      </c>
      <c r="B413" s="13"/>
      <c r="C413" s="9" t="s">
        <v>212</v>
      </c>
      <c r="D413" s="9">
        <v>12</v>
      </c>
      <c r="E413" s="9" t="s">
        <v>12</v>
      </c>
      <c r="F413" s="9" t="s">
        <v>201</v>
      </c>
      <c r="G413" s="5">
        <f>G414+G416</f>
        <v>1142.7</v>
      </c>
      <c r="H413" s="5">
        <f>H414+H416+H418</f>
        <v>324.89999999999998</v>
      </c>
      <c r="I413" s="11">
        <f t="shared" si="8"/>
        <v>28.432659490679967</v>
      </c>
    </row>
    <row r="414" spans="1:9" ht="31.5" x14ac:dyDescent="0.25">
      <c r="A414" s="12" t="s">
        <v>147</v>
      </c>
      <c r="B414" s="13"/>
      <c r="C414" s="14" t="s">
        <v>212</v>
      </c>
      <c r="D414" s="14">
        <v>12</v>
      </c>
      <c r="E414" s="14">
        <v>920059</v>
      </c>
      <c r="F414" s="14" t="s">
        <v>201</v>
      </c>
      <c r="G414" s="15">
        <v>88.3</v>
      </c>
      <c r="H414" s="15">
        <v>27.7</v>
      </c>
      <c r="I414" s="10">
        <f t="shared" si="8"/>
        <v>31.370328425821064</v>
      </c>
    </row>
    <row r="415" spans="1:9" ht="47.25" x14ac:dyDescent="0.25">
      <c r="A415" s="12" t="s">
        <v>95</v>
      </c>
      <c r="B415" s="13"/>
      <c r="C415" s="14" t="s">
        <v>212</v>
      </c>
      <c r="D415" s="14">
        <v>12</v>
      </c>
      <c r="E415" s="14">
        <v>920059</v>
      </c>
      <c r="F415" s="14">
        <v>600</v>
      </c>
      <c r="G415" s="15">
        <v>88.3</v>
      </c>
      <c r="H415" s="15">
        <v>27.7</v>
      </c>
      <c r="I415" s="10">
        <f t="shared" si="8"/>
        <v>31.370328425821064</v>
      </c>
    </row>
    <row r="416" spans="1:9" ht="78.75" x14ac:dyDescent="0.25">
      <c r="A416" s="12" t="s">
        <v>182</v>
      </c>
      <c r="B416" s="13"/>
      <c r="C416" s="14" t="s">
        <v>212</v>
      </c>
      <c r="D416" s="14">
        <v>12</v>
      </c>
      <c r="E416" s="14">
        <v>5207209</v>
      </c>
      <c r="F416" s="14" t="s">
        <v>201</v>
      </c>
      <c r="G416" s="15">
        <v>1054.4000000000001</v>
      </c>
      <c r="H416" s="15">
        <v>238.5</v>
      </c>
      <c r="I416" s="10">
        <f t="shared" si="8"/>
        <v>22.619499241274656</v>
      </c>
    </row>
    <row r="417" spans="1:9" ht="47.25" x14ac:dyDescent="0.25">
      <c r="A417" s="12" t="s">
        <v>95</v>
      </c>
      <c r="B417" s="13"/>
      <c r="C417" s="14" t="s">
        <v>212</v>
      </c>
      <c r="D417" s="14">
        <v>12</v>
      </c>
      <c r="E417" s="14">
        <v>5207209</v>
      </c>
      <c r="F417" s="14">
        <v>600</v>
      </c>
      <c r="G417" s="15">
        <v>1054.4000000000001</v>
      </c>
      <c r="H417" s="15">
        <v>238.5</v>
      </c>
      <c r="I417" s="10">
        <f t="shared" si="8"/>
        <v>22.619499241274656</v>
      </c>
    </row>
    <row r="418" spans="1:9" ht="18.75" x14ac:dyDescent="0.25">
      <c r="A418" s="12" t="s">
        <v>35</v>
      </c>
      <c r="B418" s="13"/>
      <c r="C418" s="14" t="s">
        <v>212</v>
      </c>
      <c r="D418" s="14">
        <v>12</v>
      </c>
      <c r="E418" s="14">
        <v>7000000</v>
      </c>
      <c r="F418" s="14" t="s">
        <v>201</v>
      </c>
      <c r="G418" s="15">
        <f>G419</f>
        <v>72</v>
      </c>
      <c r="H418" s="15">
        <f>H419</f>
        <v>58.7</v>
      </c>
      <c r="I418" s="10">
        <f t="shared" si="8"/>
        <v>81.527777777777771</v>
      </c>
    </row>
    <row r="419" spans="1:9" ht="78.75" x14ac:dyDescent="0.25">
      <c r="A419" s="12" t="s">
        <v>183</v>
      </c>
      <c r="B419" s="13"/>
      <c r="C419" s="14" t="s">
        <v>212</v>
      </c>
      <c r="D419" s="14">
        <v>12</v>
      </c>
      <c r="E419" s="14">
        <v>7010000</v>
      </c>
      <c r="F419" s="14"/>
      <c r="G419" s="15">
        <f>G420+G421</f>
        <v>72</v>
      </c>
      <c r="H419" s="15">
        <f>H420+H421</f>
        <v>58.7</v>
      </c>
      <c r="I419" s="10">
        <f t="shared" si="8"/>
        <v>81.527777777777771</v>
      </c>
    </row>
    <row r="420" spans="1:9" ht="47.25" x14ac:dyDescent="0.25">
      <c r="A420" s="12" t="s">
        <v>95</v>
      </c>
      <c r="B420" s="13"/>
      <c r="C420" s="14" t="s">
        <v>212</v>
      </c>
      <c r="D420" s="14">
        <v>12</v>
      </c>
      <c r="E420" s="14">
        <v>7010000</v>
      </c>
      <c r="F420" s="14">
        <v>600</v>
      </c>
      <c r="G420" s="15">
        <v>49.5</v>
      </c>
      <c r="H420" s="15">
        <v>49.5</v>
      </c>
      <c r="I420" s="10">
        <f t="shared" si="8"/>
        <v>100</v>
      </c>
    </row>
    <row r="421" spans="1:9" ht="18.75" x14ac:dyDescent="0.25">
      <c r="A421" s="12" t="s">
        <v>23</v>
      </c>
      <c r="B421" s="13"/>
      <c r="C421" s="14" t="s">
        <v>212</v>
      </c>
      <c r="D421" s="14">
        <v>12</v>
      </c>
      <c r="E421" s="14">
        <v>7010000</v>
      </c>
      <c r="F421" s="14">
        <v>800</v>
      </c>
      <c r="G421" s="15">
        <v>22.5</v>
      </c>
      <c r="H421" s="15">
        <v>9.1999999999999993</v>
      </c>
      <c r="I421" s="10">
        <f t="shared" si="8"/>
        <v>40.888888888888886</v>
      </c>
    </row>
    <row r="422" spans="1:9" ht="26.25" customHeight="1" x14ac:dyDescent="0.25">
      <c r="A422" s="24" t="s">
        <v>184</v>
      </c>
      <c r="B422" s="13"/>
      <c r="C422" s="26">
        <v>12</v>
      </c>
      <c r="D422" s="26" t="s">
        <v>208</v>
      </c>
      <c r="E422" s="9" t="s">
        <v>12</v>
      </c>
      <c r="F422" s="26" t="s">
        <v>201</v>
      </c>
      <c r="G422" s="4">
        <f>G424</f>
        <v>1707.8</v>
      </c>
      <c r="H422" s="4">
        <f>H424</f>
        <v>420.9</v>
      </c>
      <c r="I422" s="11">
        <f t="shared" si="8"/>
        <v>24.645743061248389</v>
      </c>
    </row>
    <row r="423" spans="1:9" ht="31.5" x14ac:dyDescent="0.25">
      <c r="A423" s="8" t="s">
        <v>185</v>
      </c>
      <c r="B423" s="13"/>
      <c r="C423" s="9">
        <v>12</v>
      </c>
      <c r="D423" s="9" t="s">
        <v>206</v>
      </c>
      <c r="E423" s="9" t="s">
        <v>12</v>
      </c>
      <c r="F423" s="9" t="s">
        <v>201</v>
      </c>
      <c r="G423" s="5">
        <v>1707.8</v>
      </c>
      <c r="H423" s="5">
        <f>H424</f>
        <v>420.9</v>
      </c>
      <c r="I423" s="11">
        <f t="shared" si="8"/>
        <v>24.645743061248389</v>
      </c>
    </row>
    <row r="424" spans="1:9" ht="18.75" x14ac:dyDescent="0.25">
      <c r="A424" s="12" t="s">
        <v>184</v>
      </c>
      <c r="B424" s="13"/>
      <c r="C424" s="14">
        <v>12</v>
      </c>
      <c r="D424" s="14" t="s">
        <v>206</v>
      </c>
      <c r="E424" s="14">
        <v>4440000</v>
      </c>
      <c r="F424" s="14" t="s">
        <v>201</v>
      </c>
      <c r="G424" s="5">
        <f>G425+G427</f>
        <v>1707.8</v>
      </c>
      <c r="H424" s="5">
        <f>H425+H427</f>
        <v>420.9</v>
      </c>
      <c r="I424" s="11">
        <f t="shared" si="8"/>
        <v>24.645743061248389</v>
      </c>
    </row>
    <row r="425" spans="1:9" ht="63" x14ac:dyDescent="0.25">
      <c r="A425" s="12" t="s">
        <v>186</v>
      </c>
      <c r="B425" s="13"/>
      <c r="C425" s="14">
        <v>12</v>
      </c>
      <c r="D425" s="14" t="s">
        <v>206</v>
      </c>
      <c r="E425" s="14">
        <v>4447205</v>
      </c>
      <c r="F425" s="14" t="s">
        <v>201</v>
      </c>
      <c r="G425" s="15">
        <v>486.7</v>
      </c>
      <c r="H425" s="15">
        <v>115.6</v>
      </c>
      <c r="I425" s="10">
        <f t="shared" si="8"/>
        <v>23.75179782206698</v>
      </c>
    </row>
    <row r="426" spans="1:9" ht="47.25" x14ac:dyDescent="0.25">
      <c r="A426" s="12" t="s">
        <v>187</v>
      </c>
      <c r="B426" s="13"/>
      <c r="C426" s="14">
        <v>12</v>
      </c>
      <c r="D426" s="14" t="s">
        <v>206</v>
      </c>
      <c r="E426" s="14">
        <v>4447205</v>
      </c>
      <c r="F426" s="14" t="s">
        <v>226</v>
      </c>
      <c r="G426" s="15">
        <v>486.7</v>
      </c>
      <c r="H426" s="15">
        <v>115.6</v>
      </c>
      <c r="I426" s="10">
        <f t="shared" si="8"/>
        <v>23.75179782206698</v>
      </c>
    </row>
    <row r="427" spans="1:9" ht="31.5" x14ac:dyDescent="0.25">
      <c r="A427" s="12" t="s">
        <v>188</v>
      </c>
      <c r="B427" s="13"/>
      <c r="C427" s="14">
        <v>12</v>
      </c>
      <c r="D427" s="14" t="s">
        <v>206</v>
      </c>
      <c r="E427" s="14">
        <v>4570000</v>
      </c>
      <c r="F427" s="14" t="s">
        <v>201</v>
      </c>
      <c r="G427" s="15">
        <v>1221.0999999999999</v>
      </c>
      <c r="H427" s="15">
        <v>305.3</v>
      </c>
      <c r="I427" s="10">
        <f t="shared" si="8"/>
        <v>25.002047334370651</v>
      </c>
    </row>
    <row r="428" spans="1:9" ht="31.5" x14ac:dyDescent="0.25">
      <c r="A428" s="12" t="s">
        <v>147</v>
      </c>
      <c r="B428" s="13"/>
      <c r="C428" s="14">
        <v>12</v>
      </c>
      <c r="D428" s="14" t="s">
        <v>206</v>
      </c>
      <c r="E428" s="14">
        <v>4570059</v>
      </c>
      <c r="F428" s="14" t="s">
        <v>201</v>
      </c>
      <c r="G428" s="15">
        <v>1221.0999999999999</v>
      </c>
      <c r="H428" s="15">
        <v>305.3</v>
      </c>
      <c r="I428" s="10">
        <f t="shared" si="8"/>
        <v>25.002047334370651</v>
      </c>
    </row>
    <row r="429" spans="1:9" ht="47.25" x14ac:dyDescent="0.25">
      <c r="A429" s="12" t="s">
        <v>95</v>
      </c>
      <c r="B429" s="13"/>
      <c r="C429" s="14">
        <v>12</v>
      </c>
      <c r="D429" s="14" t="s">
        <v>206</v>
      </c>
      <c r="E429" s="14">
        <v>4570059</v>
      </c>
      <c r="F429" s="14">
        <v>600</v>
      </c>
      <c r="G429" s="15">
        <v>1221.0999999999999</v>
      </c>
      <c r="H429" s="15">
        <v>305.3</v>
      </c>
      <c r="I429" s="10">
        <f t="shared" si="8"/>
        <v>25.002047334370651</v>
      </c>
    </row>
  </sheetData>
  <mergeCells count="63">
    <mergeCell ref="A2:I2"/>
    <mergeCell ref="A4:I4"/>
    <mergeCell ref="A5:I5"/>
    <mergeCell ref="A7:I7"/>
    <mergeCell ref="A208:A210"/>
    <mergeCell ref="H212:H214"/>
    <mergeCell ref="I212:I214"/>
    <mergeCell ref="H208:H210"/>
    <mergeCell ref="I208:I210"/>
    <mergeCell ref="A212:A214"/>
    <mergeCell ref="H45:H46"/>
    <mergeCell ref="I45:I46"/>
    <mergeCell ref="E208:E210"/>
    <mergeCell ref="F208:F210"/>
    <mergeCell ref="H9:H10"/>
    <mergeCell ref="I9:I10"/>
    <mergeCell ref="G208:G210"/>
    <mergeCell ref="A9:A10"/>
    <mergeCell ref="B9:F9"/>
    <mergeCell ref="G348:G349"/>
    <mergeCell ref="A348:A349"/>
    <mergeCell ref="B348:B349"/>
    <mergeCell ref="C348:C349"/>
    <mergeCell ref="D348:D349"/>
    <mergeCell ref="E348:E349"/>
    <mergeCell ref="F348:F349"/>
    <mergeCell ref="G283:G284"/>
    <mergeCell ref="A346:A347"/>
    <mergeCell ref="B346:B347"/>
    <mergeCell ref="C346:C347"/>
    <mergeCell ref="D346:D347"/>
    <mergeCell ref="E346:E347"/>
    <mergeCell ref="F346:F347"/>
    <mergeCell ref="G346:G347"/>
    <mergeCell ref="A283:A284"/>
    <mergeCell ref="B283:B284"/>
    <mergeCell ref="C283:C284"/>
    <mergeCell ref="D283:D284"/>
    <mergeCell ref="E283:E284"/>
    <mergeCell ref="F283:F284"/>
    <mergeCell ref="A251:A253"/>
    <mergeCell ref="B251:B253"/>
    <mergeCell ref="C251:C253"/>
    <mergeCell ref="D251:D253"/>
    <mergeCell ref="F251:F253"/>
    <mergeCell ref="G251:G253"/>
    <mergeCell ref="B212:B214"/>
    <mergeCell ref="C212:C214"/>
    <mergeCell ref="D212:D214"/>
    <mergeCell ref="E212:E214"/>
    <mergeCell ref="F212:F214"/>
    <mergeCell ref="G212:G214"/>
    <mergeCell ref="B208:B210"/>
    <mergeCell ref="C208:C210"/>
    <mergeCell ref="D208:D210"/>
    <mergeCell ref="G9:G10"/>
    <mergeCell ref="A45:A46"/>
    <mergeCell ref="B45:B46"/>
    <mergeCell ref="C45:C46"/>
    <mergeCell ref="D45:D46"/>
    <mergeCell ref="E45:E46"/>
    <mergeCell ref="F45:F46"/>
    <mergeCell ref="G45:G46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2014-04-09T05:57:46Z</dcterms:modified>
</cp:coreProperties>
</file>