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<sst xmlns="http://schemas.openxmlformats.org/spreadsheetml/2006/main" count="162" uniqueCount="161">
  <si>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</si>
  <si>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</si>
  <si>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</si>
  <si>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</si>
  <si>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</si>
  <si>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</si>
  <si>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</si>
  <si>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</si>
  <si>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</si>
  <si>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1 05 00000 00 0000</t>
  </si>
  <si>
    <t>1.2.Налоги на совокупный доход</t>
  </si>
  <si>
    <t>1 08 00000 00 0000</t>
  </si>
  <si>
    <t>1.4.Государственная пошлина</t>
  </si>
  <si>
    <t>1 08 03010 01 0000</t>
  </si>
  <si>
    <t>1 09 00000 00 0000</t>
  </si>
  <si>
    <t>1.5.Задолженность и перерасчеты по отмененным налогам, сборам и иным обязательным платежам</t>
  </si>
  <si>
    <t>1 11 00000 00 0000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</si>
  <si>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</si>
  <si>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</si>
  <si>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</si>
  <si>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1 12 00000 00 0000</t>
  </si>
  <si>
    <t>1.7.Платежи при пользовании природными ресурсами</t>
  </si>
  <si>
    <t>1 14 00000 00 0000</t>
  </si>
  <si>
    <t>1 16 00000 00 0000</t>
  </si>
  <si>
    <t>1 16 25060 01 0000</t>
  </si>
  <si>
    <t>1 16 90050 05 0000</t>
  </si>
  <si>
    <t>1 17 00000 00 0000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</si>
  <si>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</si>
  <si>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</si>
  <si>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</si>
  <si>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</si>
  <si>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</si>
  <si>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</si>
  <si>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</si>
  <si>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</si>
  <si>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</si>
  <si>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</si>
  <si>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</si>
  <si>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2.1.2.Субсидии бюджетам субъектов Российской Федерации И муниципальных образований (межбюджетные субсидии)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</si>
  <si>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</si>
  <si>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</si>
  <si>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</si>
  <si>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</si>
  <si>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</si>
  <si>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</si>
  <si>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</si>
  <si>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2 02 03036 05 0000</t>
  </si>
  <si>
    <t>2 02 03043 05 0000</t>
  </si>
  <si>
    <t>2 02 03045 05 0000</t>
  </si>
  <si>
    <t>2 02 03046 05 0000</t>
  </si>
  <si>
    <t>ИТОГО ДОХОДОВ</t>
  </si>
  <si>
    <t>2 02 03048 05 0000</t>
  </si>
  <si>
    <t xml:space="preserve">1.1.1.Налог на доходы физических лиц </t>
  </si>
  <si>
    <t>2.1.3.7.Субвенции бюджетам муниципальных районов на поддержку элитного семеноводства</t>
  </si>
  <si>
    <t>2 02 04000 00 0000</t>
  </si>
  <si>
    <t>2 02 03033 05 0000</t>
  </si>
  <si>
    <t>2 02 04025 05 0000</t>
  </si>
  <si>
    <t>2.1.3.5.Субвенции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</si>
  <si>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2.1.3.6.Субвенции бюджетам муниципальных районов на оздоровление детей</t>
  </si>
  <si>
    <t>2.1.4.Иные межбюджетные трансферты</t>
  </si>
  <si>
    <t xml:space="preserve">1 01 02030 01 0000 </t>
  </si>
  <si>
    <t>2 02 02077 05 0000</t>
  </si>
  <si>
    <t>1 11 07015 050000</t>
  </si>
  <si>
    <t>1 13 00000 00 0000</t>
  </si>
  <si>
    <t>1.8.Доходы от оказания платных услуг и компенсации затрат государства</t>
  </si>
  <si>
    <t>1.9.Доходы от продажи материальных и нематериальных активов</t>
  </si>
  <si>
    <t>1.10.Штрафы, санкции, возмещение ущерба</t>
  </si>
  <si>
    <t>1.11.Прочие неналоговые доходы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</si>
  <si>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</si>
  <si>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</si>
  <si>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</si>
  <si>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>2 02 03040 05 0000</t>
  </si>
  <si>
    <t>2.1.3.9.Субвенции бюджетам муниципальных районов на поддержку племенного животноводства</t>
  </si>
  <si>
    <t>2.1.3.12.Субвенции бюджетам муниципальных районов на компенсацию части затрат на приобретение средств химизации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</si>
  <si>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</si>
  <si>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</si>
  <si>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</si>
  <si>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>2 19 00000 00 0000</t>
  </si>
  <si>
    <t>2 19 05000 05 0000</t>
  </si>
  <si>
    <t>1 05 02010 02 0000</t>
  </si>
  <si>
    <t>1 05 03010 01 0000</t>
  </si>
  <si>
    <t>2 02 03069 05 0000</t>
  </si>
  <si>
    <t>1 11 05025 05 0000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</si>
  <si>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</si>
  <si>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</si>
  <si>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</si>
  <si>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</si>
  <si>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</si>
  <si>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1.1.1.3.Налог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</si>
  <si>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1 05 02020 02 0000</t>
  </si>
  <si>
    <t>1.2.3.Единый налог на вмененный доход для отдельных видов деятельности (за налоговые периоды, истекшие до 1 января 2011 года)</t>
  </si>
  <si>
    <t>1.2.2.Единый налог на вмененный доход для отдельных видов деятельности</t>
  </si>
  <si>
    <t>1.2.4.Единый сельскохозяйственный налог</t>
  </si>
  <si>
    <t>1.4.1.Государственная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</si>
  <si>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1 11 05013 10 0000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</si>
  <si>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</si>
  <si>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</si>
  <si>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1.7.1.Плата за выбросы загрязняющих веществ в атмосферный воздух стационарными объектами</t>
  </si>
  <si>
    <t>1 12 01010 01 0000</t>
  </si>
  <si>
    <t>1 12 01020 01 0000</t>
  </si>
  <si>
    <t>1.7.2.Плата за выбросы загрязняющих веществ в атмосферный воздух передвижными объектами</t>
  </si>
  <si>
    <t>1 12 01030 01 0000</t>
  </si>
  <si>
    <t>1.7.3.Плата за сбросы загрязняющих веществ в водные объекты</t>
  </si>
  <si>
    <t>1 12 01040 01 0000</t>
  </si>
  <si>
    <t>1.7.4.Плата за размещение отходов производства и потребления</t>
  </si>
  <si>
    <t>1 12 01050 01 0000</t>
  </si>
  <si>
    <t>1.7.5.Плата за иные виды негативного воздействия на окружающую среду</t>
  </si>
  <si>
    <t>1 14 02053 05 0000</t>
  </si>
  <si>
    <t>1.9.1.Доходы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</si>
  <si>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</t>
  </si>
  <si>
    <t>1.9.2.Доходы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</si>
  <si>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2.1.3.8.Субвенции бюджетам муниципальных районов на компенсацию части затрат по страхование урожая сельскохозяйственных культур, урожая многолетних насаждений и посадок многолетних насаждений</t>
  </si>
  <si>
    <t>2.1.3.10.Субвенции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2004-2012 годах, на срок от 2 до 10 лет</t>
  </si>
  <si>
    <t>2.1.3.11.Субвенции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2005-2012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</si>
  <si>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2.1.3.13.Субвенции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</si>
  <si>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1 01 02020 01 0000</t>
  </si>
  <si>
    <t>1 01 02040 01 0000</t>
  </si>
  <si>
    <t>1.1.1.4.Налог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</si>
  <si>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1 13 01995 05 0000</t>
  </si>
  <si>
    <t>1.8.1.Прочие доходы от оказания платных услуг (работ) получателями средств бюджетов муниципальных районов</t>
  </si>
  <si>
    <t>1 16 03030 01 0000</t>
  </si>
  <si>
    <t>1.10.1.Денежные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</si>
  <si>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1 16 33050 05 0000</t>
  </si>
  <si>
    <t>1.10.4.Денежные взыскания (штрафы) за нарушение законодательства РФ о размещении заказов на поставки товаров, выполнение работ, оказание услуг</t>
  </si>
  <si>
    <t>1.10.3.Денежные взыскания (штрафы) за нарушение земельного законодательства</t>
  </si>
  <si>
    <t>1.10.5.Прочие поступления от денежных взысканий (штрафов) и иных сумм в возмещение ущерба, зачисляемые в бюджеты муниципальных районов</t>
  </si>
  <si>
    <t>2 02 04014 05 0000</t>
  </si>
  <si>
    <t>2.1.4.2.Межбюджетные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</si>
  <si>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2.1.4.3.Межбюджетные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</si>
  <si>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2 02 02051 05 0000</t>
  </si>
  <si>
    <t>1 13 02995 05 0000</t>
  </si>
  <si>
    <t>1.8.2.Прочие доходы от компенсации затрат бюджетов муниципальных районов</t>
  </si>
  <si>
    <t>1 05 03020 01 0000</t>
  </si>
  <si>
    <t>1.2.5.Единый сельскохозяйственный налог (за налоговые периоды, истекшие до 1 января 2011 года)</t>
  </si>
  <si>
    <t>2.4.Возврат остатков субсидий и субвенций прошлых лет</t>
  </si>
  <si>
    <t>2.4.1.Возврат остатков субсидий и субвенций из бюджетов муниципальных районов</t>
  </si>
  <si>
    <t>2.1.2.3.Субсидии на бюджетные инвестиции в объекты капитального строительства собственности муниципальных образований</t>
  </si>
  <si>
    <t>2.1.2.6.Прочие субсидии бюджетам муниципальных районов</t>
  </si>
  <si>
    <t>Уточненный план на 2013 год</t>
  </si>
  <si>
    <t>Исполнено за 1 квартал 2013 года</t>
  </si>
  <si>
    <t xml:space="preserve">ОТНОСЯЩИХСЯ К ДОХОДАМ БЮДЖЕТА , ЗА 1 КВАРТАЛ 2013 ГОДА </t>
  </si>
  <si>
    <t>1 05 04020 02 0000</t>
  </si>
  <si>
    <t>1.2.6.Налог, взимаемый в связи с применением патентной системы налогообложения, зачисляемый в бюджеты муниципальных районов</t>
  </si>
  <si>
    <t>1 08 07150 01 0000</t>
  </si>
  <si>
    <t>1.4.2.Государственная пошлина за выдачу разрешения на установку рекламной конструкции</t>
  </si>
  <si>
    <t>1 16 25030 01 0000</t>
  </si>
  <si>
    <t>1.10.2.Денежные взыскания (штрафы) за нарушение законодательстваРФ об охране и использовании животного мира</t>
  </si>
  <si>
    <t>2.1.2.2.Субсидии на реализацию федеральных целевых программ</t>
  </si>
  <si>
    <t>2 02 03070 05 0000</t>
  </si>
  <si>
    <t>2.1.3.16.Субвенция на обеспечение жильем отдельных категорий граждан, установленных ФЗ от 12 января 1995 года № 5-ФЗ "О ветеранах" и от 24 ноября 1995 года № 181-ФЗ "О социальной защите инвалидов в Российской Федерации"</t>
  </si>
  <si>
    <t>1 17 01050 05 0000</t>
  </si>
  <si>
    <t>1 17 05050 05 0000</t>
  </si>
  <si>
    <t>1.11.1.Невыясненные поступления, зачисляемые в бюджеты муниципальных районов</t>
  </si>
  <si>
    <t>1.11.2.Прочие неналоговые доходы бюджетов муниципальных районов</t>
  </si>
  <si>
    <t>2 02 03101 05 0000</t>
  </si>
  <si>
    <t>2.1.3.17.Субвенция на оказание несвязанной поддержки сельскохозяйственным товаропроихводителям в области растениеводства</t>
  </si>
  <si>
    <t>Приложение 1</t>
  </si>
  <si>
    <t>Большемурашкинского муниципального района</t>
  </si>
  <si>
    <t>за 1 квартал 2013 года"</t>
  </si>
  <si>
    <t xml:space="preserve">к решению Земского собрания </t>
  </si>
  <si>
    <t xml:space="preserve">"Об  исполнении районного бюджета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</si>
</sst>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6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17.00390625" style="0" customWidth="1"/>
    <col min="2" max="2" width="39.140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2" spans="1:5" ht="18.75">
      <c r="A2" s="39" t="s">
        <v>156</v>
      </c>
      <c r="B2" s="39"/>
      <c r="C2" s="39"/>
      <c r="D2" s="39"/>
      <c r="E2" s="39"/>
    </row>
    <row r="3" spans="1:5" ht="18.75">
      <c r="A3" s="39" t="s">
        <v>159</v>
      </c>
      <c r="B3" s="39"/>
      <c r="C3" s="39"/>
      <c r="D3" s="39"/>
      <c r="E3" s="39"/>
    </row>
    <row r="4" spans="1:5" ht="18.75">
      <c r="A4" s="39" t="s">
        <v>157</v>
      </c>
      <c r="B4" s="40"/>
      <c r="C4" s="40"/>
      <c r="D4" s="40"/>
      <c r="E4" s="40"/>
    </row>
    <row r="5" spans="1:5" ht="18" customHeight="1">
      <c r="A5" s="41" t="s">
        <v>160</v>
      </c>
      <c r="B5" s="42"/>
      <c r="C5" s="42"/>
      <c r="D5" s="42"/>
      <c r="E5" s="42"/>
    </row>
    <row r="6" spans="1:5" ht="18.75">
      <c r="A6" s="39" t="s">
        <v>158</v>
      </c>
      <c r="B6" s="39"/>
      <c r="C6" s="39"/>
      <c r="D6" s="39"/>
      <c r="E6" s="39"/>
    </row>
    <row r="7" spans="1:5" ht="31.5" customHeight="1">
      <c r="A7" s="35" t="s">
        <v>74</v>
      </c>
      <c r="B7" s="36"/>
      <c r="C7" s="36"/>
      <c r="D7" s="36"/>
      <c r="E7" s="36"/>
    </row>
    <row r="8" spans="1:5" ht="15.75" hidden="1">
      <c r="A8" s="23" t="s">
        <v>75</v>
      </c>
      <c r="B8" s="23"/>
      <c r="C8" s="23"/>
      <c r="D8" s="23"/>
      <c r="E8" s="24"/>
    </row>
    <row r="9" spans="1:5" ht="15.75">
      <c r="A9" s="35" t="s">
        <v>75</v>
      </c>
      <c r="B9" s="36"/>
      <c r="C9" s="36"/>
      <c r="D9" s="36"/>
      <c r="E9" s="36"/>
    </row>
    <row r="10" spans="1:5" ht="15.75">
      <c r="A10" s="35" t="s">
        <v>76</v>
      </c>
      <c r="B10" s="36"/>
      <c r="C10" s="36"/>
      <c r="D10" s="36"/>
      <c r="E10" s="36"/>
    </row>
    <row r="11" spans="1:5" ht="15.75">
      <c r="A11" s="37" t="s">
        <v>140</v>
      </c>
      <c r="B11" s="38"/>
      <c r="C11" s="38"/>
      <c r="D11" s="38"/>
      <c r="E11" s="38"/>
    </row>
    <row r="12" spans="1:5" ht="66.75" customHeight="1">
      <c r="A12" s="5" t="s">
        <v>0</v>
      </c>
      <c r="B12" s="5" t="s">
        <v>1</v>
      </c>
      <c r="C12" s="6" t="s">
        <v>138</v>
      </c>
      <c r="D12" s="6" t="s">
        <v>139</v>
      </c>
      <c r="E12" s="6" t="s">
        <v>2</v>
      </c>
    </row>
    <row r="13" spans="1:5" ht="15.75" customHeight="1">
      <c r="A13" s="16" t="s">
        <v>3</v>
      </c>
      <c r="B13" s="17" t="s">
        <v>4</v>
      </c>
      <c r="C13" s="25">
        <f>C14+C20+C26+C29+C30+C36+C45+C48+C54+C42</f>
        <v>62959.100000000006</v>
      </c>
      <c r="D13" s="25">
        <f>D14+D20+D26+D29+D30+D36+D45+D48+D54+D42</f>
        <v>13232.800000000001</v>
      </c>
      <c r="E13" s="25">
        <f>D13/C13*100</f>
        <v>21.01808952161006</v>
      </c>
    </row>
    <row r="14" spans="1:5" ht="13.5" customHeight="1">
      <c r="A14" s="13" t="s">
        <v>5</v>
      </c>
      <c r="B14" s="15" t="s">
        <v>6</v>
      </c>
      <c r="C14" s="25">
        <f>C15</f>
        <v>55846.9</v>
      </c>
      <c r="D14" s="25">
        <f>D15</f>
        <v>11186.900000000001</v>
      </c>
      <c r="E14" s="25">
        <f>D14/C14*100</f>
        <v>20.031371481675798</v>
      </c>
    </row>
    <row r="15" spans="1:5" ht="13.5">
      <c r="A15" s="13" t="s">
        <v>8</v>
      </c>
      <c r="B15" s="14" t="s">
        <v>52</v>
      </c>
      <c r="C15" s="25">
        <f>C16+C17+C18+C19</f>
        <v>55846.9</v>
      </c>
      <c r="D15" s="25">
        <f>D16+D17+D18+D19</f>
        <v>11186.900000000001</v>
      </c>
      <c r="E15" s="25">
        <f>D15/C15*100</f>
        <v>20.031371481675798</v>
      </c>
    </row>
    <row r="16" spans="1:5" ht="76.5">
      <c r="A16" s="2" t="s">
        <v>7</v>
      </c>
      <c r="B16" s="3" t="s">
        <v>86</v>
      </c>
      <c r="C16" s="27">
        <v>55846.9</v>
      </c>
      <c r="D16" s="27">
        <v>11133.7</v>
      </c>
      <c r="E16" s="26">
        <f>D16/C16*100</f>
        <v>19.936111046450204</v>
      </c>
    </row>
    <row r="17" spans="1:5" ht="102">
      <c r="A17" s="2" t="s">
        <v>115</v>
      </c>
      <c r="B17" s="4" t="s">
        <v>87</v>
      </c>
      <c r="C17" s="27"/>
      <c r="D17" s="27">
        <v>4.4</v>
      </c>
      <c r="E17" s="26"/>
    </row>
    <row r="18" spans="1:5" ht="38.25">
      <c r="A18" s="2" t="s">
        <v>60</v>
      </c>
      <c r="B18" s="4" t="s">
        <v>88</v>
      </c>
      <c r="C18" s="28"/>
      <c r="D18" s="27">
        <v>48.1</v>
      </c>
      <c r="E18" s="26"/>
    </row>
    <row r="19" spans="1:5" ht="76.5">
      <c r="A19" s="2" t="s">
        <v>116</v>
      </c>
      <c r="B19" s="4" t="s">
        <v>117</v>
      </c>
      <c r="C19" s="27"/>
      <c r="D19" s="27">
        <v>0.7</v>
      </c>
      <c r="E19" s="26"/>
    </row>
    <row r="20" spans="1:5" ht="15" customHeight="1">
      <c r="A20" s="9" t="s">
        <v>9</v>
      </c>
      <c r="B20" s="8" t="s">
        <v>10</v>
      </c>
      <c r="C20" s="29">
        <f>C21+C23+C22+C24+C25</f>
        <v>2978</v>
      </c>
      <c r="D20" s="29">
        <f>D21+D23+D22+D24+D25</f>
        <v>944.9</v>
      </c>
      <c r="E20" s="25">
        <f aca="true" t="shared" si="0" ref="E20:E27">D20/C20*100</f>
        <v>31.729348556077902</v>
      </c>
    </row>
    <row r="21" spans="1:5" ht="24" customHeight="1">
      <c r="A21" s="2" t="s">
        <v>79</v>
      </c>
      <c r="B21" s="3" t="s">
        <v>91</v>
      </c>
      <c r="C21" s="27">
        <v>2593.5</v>
      </c>
      <c r="D21" s="27">
        <v>898.5</v>
      </c>
      <c r="E21" s="25">
        <f t="shared" si="0"/>
        <v>34.6443030653557</v>
      </c>
    </row>
    <row r="22" spans="1:5" ht="38.25">
      <c r="A22" s="2" t="s">
        <v>89</v>
      </c>
      <c r="B22" s="3" t="s">
        <v>90</v>
      </c>
      <c r="C22" s="27"/>
      <c r="D22" s="27">
        <v>11.8</v>
      </c>
      <c r="E22" s="25"/>
    </row>
    <row r="23" spans="1:5" ht="24" customHeight="1">
      <c r="A23" s="2" t="s">
        <v>80</v>
      </c>
      <c r="B23" s="3" t="s">
        <v>92</v>
      </c>
      <c r="C23" s="27">
        <v>358.6</v>
      </c>
      <c r="D23" s="27">
        <v>9.1</v>
      </c>
      <c r="E23" s="25">
        <f t="shared" si="0"/>
        <v>2.537646402677077</v>
      </c>
    </row>
    <row r="24" spans="1:5" ht="24" customHeight="1">
      <c r="A24" s="2" t="s">
        <v>132</v>
      </c>
      <c r="B24" s="3" t="s">
        <v>133</v>
      </c>
      <c r="C24" s="27"/>
      <c r="D24" s="27">
        <v>0</v>
      </c>
      <c r="E24" s="25"/>
    </row>
    <row r="25" spans="1:5" ht="36" customHeight="1">
      <c r="A25" s="2" t="s">
        <v>141</v>
      </c>
      <c r="B25" s="3" t="s">
        <v>142</v>
      </c>
      <c r="C25" s="27">
        <v>25.9</v>
      </c>
      <c r="D25" s="27">
        <v>25.5</v>
      </c>
      <c r="E25" s="25"/>
    </row>
    <row r="26" spans="1:5" ht="15.75" customHeight="1">
      <c r="A26" s="9" t="s">
        <v>11</v>
      </c>
      <c r="B26" s="12" t="s">
        <v>12</v>
      </c>
      <c r="C26" s="29">
        <f>C27+C28</f>
        <v>852.8</v>
      </c>
      <c r="D26" s="29">
        <f>D27+D28</f>
        <v>102.4</v>
      </c>
      <c r="E26" s="25">
        <f t="shared" si="0"/>
        <v>12.00750469043152</v>
      </c>
    </row>
    <row r="27" spans="1:5" ht="51">
      <c r="A27" s="2" t="s">
        <v>13</v>
      </c>
      <c r="B27" s="3" t="s">
        <v>93</v>
      </c>
      <c r="C27" s="27">
        <v>852.8</v>
      </c>
      <c r="D27" s="27">
        <v>99.4</v>
      </c>
      <c r="E27" s="25">
        <f t="shared" si="0"/>
        <v>11.655722326454034</v>
      </c>
    </row>
    <row r="28" spans="1:5" ht="25.5">
      <c r="A28" s="2" t="s">
        <v>143</v>
      </c>
      <c r="B28" s="4" t="s">
        <v>144</v>
      </c>
      <c r="C28" s="27"/>
      <c r="D28" s="27">
        <v>3</v>
      </c>
      <c r="E28" s="25"/>
    </row>
    <row r="29" spans="1:5" ht="34.5" customHeight="1">
      <c r="A29" s="9" t="s">
        <v>14</v>
      </c>
      <c r="B29" s="8" t="s">
        <v>15</v>
      </c>
      <c r="C29" s="29"/>
      <c r="D29" s="29"/>
      <c r="E29" s="25">
        <v>0</v>
      </c>
    </row>
    <row r="30" spans="1:5" ht="36.75" customHeight="1">
      <c r="A30" s="9" t="s">
        <v>16</v>
      </c>
      <c r="B30" s="12" t="s">
        <v>17</v>
      </c>
      <c r="C30" s="29">
        <f>C31+C33+C34+C35</f>
        <v>1960.1</v>
      </c>
      <c r="D30" s="29">
        <f>D31+D32+D33+D34+D35</f>
        <v>419.79999999999995</v>
      </c>
      <c r="E30" s="25">
        <f>D30/C30*100</f>
        <v>21.417274628845465</v>
      </c>
    </row>
    <row r="31" spans="1:5" ht="78.75" customHeight="1">
      <c r="A31" s="2" t="s">
        <v>94</v>
      </c>
      <c r="B31" s="4" t="s">
        <v>83</v>
      </c>
      <c r="C31" s="27">
        <v>1364.2</v>
      </c>
      <c r="D31" s="27">
        <v>226.5</v>
      </c>
      <c r="E31" s="26">
        <f>D31/C31*100</f>
        <v>16.603137369887115</v>
      </c>
    </row>
    <row r="32" spans="1:5" ht="78.75" customHeight="1">
      <c r="A32" s="2" t="s">
        <v>82</v>
      </c>
      <c r="B32" s="4" t="s">
        <v>95</v>
      </c>
      <c r="C32" s="27"/>
      <c r="D32" s="27">
        <v>6.7</v>
      </c>
      <c r="E32" s="26"/>
    </row>
    <row r="33" spans="1:5" ht="66.75" customHeight="1">
      <c r="A33" s="2" t="s">
        <v>18</v>
      </c>
      <c r="B33" s="3" t="s">
        <v>84</v>
      </c>
      <c r="C33" s="27">
        <v>565.9</v>
      </c>
      <c r="D33" s="27">
        <v>183.1</v>
      </c>
      <c r="E33" s="26">
        <f>D33/C33*100</f>
        <v>32.355539848029686</v>
      </c>
    </row>
    <row r="34" spans="1:5" ht="51">
      <c r="A34" s="2" t="s">
        <v>62</v>
      </c>
      <c r="B34" s="3" t="s">
        <v>85</v>
      </c>
      <c r="C34" s="27">
        <v>20</v>
      </c>
      <c r="D34" s="27"/>
      <c r="E34" s="26"/>
    </row>
    <row r="35" spans="1:5" ht="77.25" customHeight="1">
      <c r="A35" s="2" t="s">
        <v>19</v>
      </c>
      <c r="B35" s="3" t="s">
        <v>96</v>
      </c>
      <c r="C35" s="27">
        <v>10</v>
      </c>
      <c r="D35" s="27">
        <v>3.5</v>
      </c>
      <c r="E35" s="26">
        <f>D35/C35*100</f>
        <v>35</v>
      </c>
    </row>
    <row r="36" spans="1:5" ht="24.75" customHeight="1">
      <c r="A36" s="9" t="s">
        <v>20</v>
      </c>
      <c r="B36" s="12" t="s">
        <v>21</v>
      </c>
      <c r="C36" s="29">
        <f>C37+C38+C39+C40+C41</f>
        <v>541.4</v>
      </c>
      <c r="D36" s="29">
        <f>D37+D38+D39+D40+D41</f>
        <v>123.7</v>
      </c>
      <c r="E36" s="25">
        <f>D36/C36*100</f>
        <v>22.848171407462136</v>
      </c>
    </row>
    <row r="37" spans="1:5" ht="24" customHeight="1">
      <c r="A37" s="2" t="s">
        <v>98</v>
      </c>
      <c r="B37" s="3" t="s">
        <v>97</v>
      </c>
      <c r="C37" s="27"/>
      <c r="D37" s="27">
        <v>10</v>
      </c>
      <c r="E37" s="25"/>
    </row>
    <row r="38" spans="1:5" ht="24" customHeight="1">
      <c r="A38" s="2" t="s">
        <v>99</v>
      </c>
      <c r="B38" s="3" t="s">
        <v>100</v>
      </c>
      <c r="C38" s="27"/>
      <c r="D38" s="27">
        <v>0.8</v>
      </c>
      <c r="E38" s="25"/>
    </row>
    <row r="39" spans="1:5" ht="24" customHeight="1">
      <c r="A39" s="2" t="s">
        <v>101</v>
      </c>
      <c r="B39" s="3" t="s">
        <v>102</v>
      </c>
      <c r="C39" s="27"/>
      <c r="D39" s="27">
        <v>26.9</v>
      </c>
      <c r="E39" s="25"/>
    </row>
    <row r="40" spans="1:5" ht="24" customHeight="1">
      <c r="A40" s="2" t="s">
        <v>103</v>
      </c>
      <c r="B40" s="3" t="s">
        <v>104</v>
      </c>
      <c r="C40" s="27"/>
      <c r="D40" s="27">
        <v>86</v>
      </c>
      <c r="E40" s="25"/>
    </row>
    <row r="41" spans="1:5" ht="24" customHeight="1">
      <c r="A41" s="2" t="s">
        <v>105</v>
      </c>
      <c r="B41" s="3" t="s">
        <v>106</v>
      </c>
      <c r="C41" s="27">
        <v>541.4</v>
      </c>
      <c r="D41" s="27">
        <v>0</v>
      </c>
      <c r="E41" s="26">
        <f aca="true" t="shared" si="1" ref="E41:E48">D41/C41*100</f>
        <v>0</v>
      </c>
    </row>
    <row r="42" spans="1:5" ht="24" customHeight="1">
      <c r="A42" s="20" t="s">
        <v>63</v>
      </c>
      <c r="B42" s="22" t="s">
        <v>64</v>
      </c>
      <c r="C42" s="29">
        <f>C43+C44</f>
        <v>86.6</v>
      </c>
      <c r="D42" s="29">
        <f>D43+D44</f>
        <v>154.9</v>
      </c>
      <c r="E42" s="25">
        <f t="shared" si="1"/>
        <v>178.86836027713628</v>
      </c>
    </row>
    <row r="43" spans="1:5" ht="24" customHeight="1">
      <c r="A43" s="2" t="s">
        <v>118</v>
      </c>
      <c r="B43" s="3" t="s">
        <v>119</v>
      </c>
      <c r="C43" s="27">
        <v>86.6</v>
      </c>
      <c r="D43" s="27">
        <v>154</v>
      </c>
      <c r="E43" s="26">
        <f t="shared" si="1"/>
        <v>177.82909930715937</v>
      </c>
    </row>
    <row r="44" spans="1:5" ht="24" customHeight="1">
      <c r="A44" s="2" t="s">
        <v>130</v>
      </c>
      <c r="B44" s="3" t="s">
        <v>131</v>
      </c>
      <c r="C44" s="27"/>
      <c r="D44" s="27">
        <v>0.9</v>
      </c>
      <c r="E44" s="26"/>
    </row>
    <row r="45" spans="1:5" ht="24" customHeight="1">
      <c r="A45" s="9" t="s">
        <v>22</v>
      </c>
      <c r="B45" s="12" t="s">
        <v>65</v>
      </c>
      <c r="C45" s="29">
        <f>C47+C46</f>
        <v>350</v>
      </c>
      <c r="D45" s="29">
        <f>D47+D46</f>
        <v>34.9</v>
      </c>
      <c r="E45" s="25">
        <f t="shared" si="1"/>
        <v>9.971428571428572</v>
      </c>
    </row>
    <row r="46" spans="1:5" ht="76.5">
      <c r="A46" s="18" t="s">
        <v>107</v>
      </c>
      <c r="B46" s="19" t="s">
        <v>108</v>
      </c>
      <c r="C46" s="27">
        <v>200</v>
      </c>
      <c r="D46" s="27">
        <v>0</v>
      </c>
      <c r="E46" s="26">
        <f t="shared" si="1"/>
        <v>0</v>
      </c>
    </row>
    <row r="47" spans="1:5" ht="51" customHeight="1">
      <c r="A47" s="2" t="s">
        <v>109</v>
      </c>
      <c r="B47" s="3" t="s">
        <v>110</v>
      </c>
      <c r="C47" s="27">
        <v>150</v>
      </c>
      <c r="D47" s="27">
        <v>34.9</v>
      </c>
      <c r="E47" s="26">
        <f t="shared" si="1"/>
        <v>23.266666666666666</v>
      </c>
    </row>
    <row r="48" spans="1:5" ht="14.25" customHeight="1">
      <c r="A48" s="9" t="s">
        <v>23</v>
      </c>
      <c r="B48" s="12" t="s">
        <v>66</v>
      </c>
      <c r="C48" s="29">
        <f>C51+C53+C49+C52</f>
        <v>343.3</v>
      </c>
      <c r="D48" s="29">
        <f>D51+D53+D49+D52+D50</f>
        <v>27.1</v>
      </c>
      <c r="E48" s="25">
        <f t="shared" si="1"/>
        <v>7.8939702883775125</v>
      </c>
    </row>
    <row r="49" spans="1:5" ht="51">
      <c r="A49" s="18" t="s">
        <v>120</v>
      </c>
      <c r="B49" s="30" t="s">
        <v>121</v>
      </c>
      <c r="C49" s="27"/>
      <c r="D49" s="27">
        <v>0.2</v>
      </c>
      <c r="E49" s="26"/>
    </row>
    <row r="50" spans="1:5" ht="38.25">
      <c r="A50" s="18" t="s">
        <v>145</v>
      </c>
      <c r="B50" s="30" t="s">
        <v>146</v>
      </c>
      <c r="C50" s="27"/>
      <c r="D50" s="27">
        <v>3</v>
      </c>
      <c r="E50" s="26"/>
    </row>
    <row r="51" spans="1:5" ht="27.75" customHeight="1">
      <c r="A51" s="2" t="s">
        <v>24</v>
      </c>
      <c r="B51" s="3" t="s">
        <v>124</v>
      </c>
      <c r="C51" s="27"/>
      <c r="D51" s="27">
        <v>1.8</v>
      </c>
      <c r="E51" s="26"/>
    </row>
    <row r="52" spans="1:5" ht="38.25">
      <c r="A52" s="2" t="s">
        <v>122</v>
      </c>
      <c r="B52" s="3" t="s">
        <v>123</v>
      </c>
      <c r="C52" s="27"/>
      <c r="D52" s="27">
        <v>5.8</v>
      </c>
      <c r="E52" s="26"/>
    </row>
    <row r="53" spans="1:5" ht="41.25" customHeight="1">
      <c r="A53" s="2" t="s">
        <v>25</v>
      </c>
      <c r="B53" s="3" t="s">
        <v>125</v>
      </c>
      <c r="C53" s="27">
        <v>343.3</v>
      </c>
      <c r="D53" s="27">
        <v>16.3</v>
      </c>
      <c r="E53" s="26">
        <f>D53/C53*100</f>
        <v>4.748033789688319</v>
      </c>
    </row>
    <row r="54" spans="1:5" ht="13.5" customHeight="1">
      <c r="A54" s="9" t="s">
        <v>26</v>
      </c>
      <c r="B54" s="12" t="s">
        <v>67</v>
      </c>
      <c r="C54" s="29">
        <f>C55+C56</f>
        <v>0</v>
      </c>
      <c r="D54" s="29">
        <f>D55+D56</f>
        <v>238.20000000000002</v>
      </c>
      <c r="E54" s="25">
        <v>0</v>
      </c>
    </row>
    <row r="55" spans="1:5" ht="25.5">
      <c r="A55" s="18" t="s">
        <v>150</v>
      </c>
      <c r="B55" s="30" t="s">
        <v>152</v>
      </c>
      <c r="C55" s="27"/>
      <c r="D55" s="27">
        <v>12.9</v>
      </c>
      <c r="E55" s="26"/>
    </row>
    <row r="56" spans="1:5" ht="25.5">
      <c r="A56" s="18" t="s">
        <v>151</v>
      </c>
      <c r="B56" s="30" t="s">
        <v>153</v>
      </c>
      <c r="C56" s="27"/>
      <c r="D56" s="27">
        <v>225.3</v>
      </c>
      <c r="E56" s="26"/>
    </row>
    <row r="57" spans="1:5" ht="18.75" customHeight="1">
      <c r="A57" s="10" t="s">
        <v>27</v>
      </c>
      <c r="B57" s="11" t="s">
        <v>28</v>
      </c>
      <c r="C57" s="29">
        <f>C58+C84</f>
        <v>249188.8</v>
      </c>
      <c r="D57" s="29">
        <f>D58+D84</f>
        <v>67229</v>
      </c>
      <c r="E57" s="25">
        <f aca="true" t="shared" si="2" ref="E57:E63">D57/C57*100</f>
        <v>26.97914191970105</v>
      </c>
    </row>
    <row r="58" spans="1:5" ht="25.5">
      <c r="A58" s="2" t="s">
        <v>29</v>
      </c>
      <c r="B58" s="3" t="s">
        <v>30</v>
      </c>
      <c r="C58" s="27">
        <f>C59+C62+C66+C81</f>
        <v>249463</v>
      </c>
      <c r="D58" s="27">
        <f>D59+D62+D66+D81</f>
        <v>67503.2</v>
      </c>
      <c r="E58" s="26">
        <f t="shared" si="2"/>
        <v>27.059403598930505</v>
      </c>
    </row>
    <row r="59" spans="1:5" ht="25.5" customHeight="1">
      <c r="A59" s="9" t="s">
        <v>32</v>
      </c>
      <c r="B59" s="12" t="s">
        <v>33</v>
      </c>
      <c r="C59" s="29">
        <f>C60+C61</f>
        <v>74498.3</v>
      </c>
      <c r="D59" s="29">
        <f>D60+D61</f>
        <v>17693.3</v>
      </c>
      <c r="E59" s="25">
        <f t="shared" si="2"/>
        <v>23.749937918046452</v>
      </c>
    </row>
    <row r="60" spans="1:5" ht="28.5" customHeight="1">
      <c r="A60" s="2" t="s">
        <v>31</v>
      </c>
      <c r="B60" s="3" t="s">
        <v>34</v>
      </c>
      <c r="C60" s="27">
        <v>51568</v>
      </c>
      <c r="D60" s="27">
        <v>12247.4</v>
      </c>
      <c r="E60" s="26">
        <f t="shared" si="2"/>
        <v>23.75</v>
      </c>
    </row>
    <row r="61" spans="1:5" ht="37.5" customHeight="1">
      <c r="A61" s="2" t="s">
        <v>35</v>
      </c>
      <c r="B61" s="3" t="s">
        <v>36</v>
      </c>
      <c r="C61" s="27">
        <v>22930.3</v>
      </c>
      <c r="D61" s="27">
        <v>5445.9</v>
      </c>
      <c r="E61" s="26">
        <f t="shared" si="2"/>
        <v>23.74979830181027</v>
      </c>
    </row>
    <row r="62" spans="1:5" ht="39" customHeight="1">
      <c r="A62" s="9" t="s">
        <v>37</v>
      </c>
      <c r="B62" s="12" t="s">
        <v>38</v>
      </c>
      <c r="C62" s="29">
        <f>C64+C65+C63</f>
        <v>47386.6</v>
      </c>
      <c r="D62" s="29">
        <f>D64+D65+D63</f>
        <v>12848.3</v>
      </c>
      <c r="E62" s="25">
        <f t="shared" si="2"/>
        <v>27.113783221417027</v>
      </c>
    </row>
    <row r="63" spans="1:5" ht="39" customHeight="1">
      <c r="A63" s="18" t="s">
        <v>129</v>
      </c>
      <c r="B63" s="30" t="s">
        <v>147</v>
      </c>
      <c r="C63" s="27">
        <v>500.7</v>
      </c>
      <c r="D63" s="27"/>
      <c r="E63" s="26">
        <f t="shared" si="2"/>
        <v>0</v>
      </c>
    </row>
    <row r="64" spans="1:5" ht="38.25">
      <c r="A64" s="2" t="s">
        <v>61</v>
      </c>
      <c r="B64" s="3" t="s">
        <v>136</v>
      </c>
      <c r="C64" s="27">
        <v>2349</v>
      </c>
      <c r="D64" s="27"/>
      <c r="E64" s="26">
        <f aca="true" t="shared" si="3" ref="E64:E86">D64/C64*100</f>
        <v>0</v>
      </c>
    </row>
    <row r="65" spans="1:5" ht="23.25" customHeight="1">
      <c r="A65" s="2" t="s">
        <v>39</v>
      </c>
      <c r="B65" s="3" t="s">
        <v>137</v>
      </c>
      <c r="C65" s="27">
        <v>44536.9</v>
      </c>
      <c r="D65" s="27">
        <v>12848.3</v>
      </c>
      <c r="E65" s="26">
        <f t="shared" si="3"/>
        <v>28.8486625696894</v>
      </c>
    </row>
    <row r="66" spans="1:5" ht="23.25" customHeight="1">
      <c r="A66" s="9" t="s">
        <v>41</v>
      </c>
      <c r="B66" s="12" t="s">
        <v>42</v>
      </c>
      <c r="C66" s="29">
        <v>125823.5</v>
      </c>
      <c r="D66" s="29">
        <v>36530.6</v>
      </c>
      <c r="E66" s="25">
        <f t="shared" si="3"/>
        <v>29.03320921767396</v>
      </c>
    </row>
    <row r="67" spans="1:5" ht="43.5" customHeight="1">
      <c r="A67" s="2" t="s">
        <v>40</v>
      </c>
      <c r="B67" s="3" t="s">
        <v>68</v>
      </c>
      <c r="C67" s="27">
        <v>452</v>
      </c>
      <c r="D67" s="27">
        <v>226</v>
      </c>
      <c r="E67" s="26">
        <f t="shared" si="3"/>
        <v>50</v>
      </c>
    </row>
    <row r="68" spans="1:5" ht="38.25" customHeight="1">
      <c r="A68" s="2" t="s">
        <v>43</v>
      </c>
      <c r="B68" s="3" t="s">
        <v>69</v>
      </c>
      <c r="C68" s="27">
        <v>814</v>
      </c>
      <c r="D68" s="27">
        <v>203.5</v>
      </c>
      <c r="E68" s="26">
        <f t="shared" si="3"/>
        <v>25</v>
      </c>
    </row>
    <row r="69" spans="1:5" ht="40.5" customHeight="1">
      <c r="A69" s="2" t="s">
        <v>44</v>
      </c>
      <c r="B69" s="3" t="s">
        <v>70</v>
      </c>
      <c r="C69" s="27">
        <v>100787.7</v>
      </c>
      <c r="D69" s="27">
        <v>27796.5</v>
      </c>
      <c r="E69" s="26">
        <f t="shared" si="3"/>
        <v>27.57925818329022</v>
      </c>
    </row>
    <row r="70" spans="1:5" ht="78" customHeight="1">
      <c r="A70" s="2" t="s">
        <v>45</v>
      </c>
      <c r="B70" s="3" t="s">
        <v>57</v>
      </c>
      <c r="C70" s="27">
        <v>713.8</v>
      </c>
      <c r="D70" s="27">
        <v>178.5</v>
      </c>
      <c r="E70" s="26">
        <f t="shared" si="3"/>
        <v>25.007004763239003</v>
      </c>
    </row>
    <row r="71" spans="1:5" ht="25.5">
      <c r="A71" s="2" t="s">
        <v>55</v>
      </c>
      <c r="B71" s="3" t="s">
        <v>58</v>
      </c>
      <c r="C71" s="27">
        <v>180</v>
      </c>
      <c r="D71" s="27">
        <v>7.2</v>
      </c>
      <c r="E71" s="26">
        <f>D71/C71*100</f>
        <v>4</v>
      </c>
    </row>
    <row r="72" spans="1:5" ht="25.5">
      <c r="A72" s="2" t="s">
        <v>46</v>
      </c>
      <c r="B72" s="3" t="s">
        <v>53</v>
      </c>
      <c r="C72" s="27">
        <v>546.4</v>
      </c>
      <c r="D72" s="27">
        <v>150</v>
      </c>
      <c r="E72" s="26">
        <f>D72/C72*100</f>
        <v>27.452415812591507</v>
      </c>
    </row>
    <row r="73" spans="1:5" ht="51">
      <c r="A73" s="31" t="s">
        <v>71</v>
      </c>
      <c r="B73" s="32" t="s">
        <v>111</v>
      </c>
      <c r="C73" s="33">
        <v>783.1</v>
      </c>
      <c r="D73" s="33"/>
      <c r="E73" s="34">
        <f t="shared" si="3"/>
        <v>0</v>
      </c>
    </row>
    <row r="74" spans="1:5" ht="29.25" customHeight="1">
      <c r="A74" s="2" t="s">
        <v>47</v>
      </c>
      <c r="B74" s="3" t="s">
        <v>72</v>
      </c>
      <c r="C74" s="27">
        <v>3057</v>
      </c>
      <c r="D74" s="27"/>
      <c r="E74" s="26">
        <f t="shared" si="3"/>
        <v>0</v>
      </c>
    </row>
    <row r="75" spans="1:5" ht="155.25" customHeight="1">
      <c r="A75" s="2" t="s">
        <v>48</v>
      </c>
      <c r="B75" s="4" t="s">
        <v>112</v>
      </c>
      <c r="C75" s="27">
        <v>653.1</v>
      </c>
      <c r="D75" s="27"/>
      <c r="E75" s="26">
        <f t="shared" si="3"/>
        <v>0</v>
      </c>
    </row>
    <row r="76" spans="1:5" ht="115.5" customHeight="1">
      <c r="A76" s="2" t="s">
        <v>49</v>
      </c>
      <c r="B76" s="4" t="s">
        <v>113</v>
      </c>
      <c r="C76" s="27">
        <v>146</v>
      </c>
      <c r="D76" s="27">
        <v>21.1</v>
      </c>
      <c r="E76" s="26">
        <f t="shared" si="3"/>
        <v>14.45205479452055</v>
      </c>
    </row>
    <row r="77" spans="1:5" ht="38.25" customHeight="1">
      <c r="A77" s="2" t="s">
        <v>51</v>
      </c>
      <c r="B77" s="4" t="s">
        <v>73</v>
      </c>
      <c r="C77" s="27">
        <v>2984.5</v>
      </c>
      <c r="D77" s="27">
        <v>1492.2</v>
      </c>
      <c r="E77" s="26">
        <f t="shared" si="3"/>
        <v>49.99832467750042</v>
      </c>
    </row>
    <row r="78" spans="1:5" ht="64.5" customHeight="1">
      <c r="A78" s="2" t="s">
        <v>81</v>
      </c>
      <c r="B78" s="4" t="s">
        <v>114</v>
      </c>
      <c r="C78" s="27">
        <v>7657.2</v>
      </c>
      <c r="D78" s="27">
        <v>3828.6</v>
      </c>
      <c r="E78" s="26">
        <f t="shared" si="3"/>
        <v>50</v>
      </c>
    </row>
    <row r="79" spans="1:5" ht="63.75">
      <c r="A79" s="2" t="s">
        <v>148</v>
      </c>
      <c r="B79" s="4" t="s">
        <v>149</v>
      </c>
      <c r="C79" s="27">
        <v>638.1</v>
      </c>
      <c r="D79" s="27"/>
      <c r="E79" s="26">
        <f t="shared" si="3"/>
        <v>0</v>
      </c>
    </row>
    <row r="80" spans="1:5" ht="38.25">
      <c r="A80" s="2" t="s">
        <v>154</v>
      </c>
      <c r="B80" s="4" t="s">
        <v>155</v>
      </c>
      <c r="C80" s="27">
        <v>6410.6</v>
      </c>
      <c r="D80" s="27">
        <v>2627.1</v>
      </c>
      <c r="E80" s="26">
        <f t="shared" si="3"/>
        <v>40.98056344179952</v>
      </c>
    </row>
    <row r="81" spans="1:5" ht="12.75">
      <c r="A81" s="20" t="s">
        <v>54</v>
      </c>
      <c r="B81" s="21" t="s">
        <v>59</v>
      </c>
      <c r="C81" s="29">
        <f>C83+C82</f>
        <v>1754.6</v>
      </c>
      <c r="D81" s="29">
        <f>D83+D82</f>
        <v>431</v>
      </c>
      <c r="E81" s="25">
        <f t="shared" si="3"/>
        <v>24.564003191610624</v>
      </c>
    </row>
    <row r="82" spans="1:5" ht="63.75">
      <c r="A82" s="18" t="s">
        <v>126</v>
      </c>
      <c r="B82" s="4" t="s">
        <v>127</v>
      </c>
      <c r="C82" s="27">
        <v>1659.1</v>
      </c>
      <c r="D82" s="27">
        <v>431</v>
      </c>
      <c r="E82" s="26">
        <f t="shared" si="3"/>
        <v>25.977939846904953</v>
      </c>
    </row>
    <row r="83" spans="1:5" ht="38.25">
      <c r="A83" s="2" t="s">
        <v>56</v>
      </c>
      <c r="B83" s="4" t="s">
        <v>128</v>
      </c>
      <c r="C83" s="27">
        <v>95.5</v>
      </c>
      <c r="D83" s="27"/>
      <c r="E83" s="26">
        <f t="shared" si="3"/>
        <v>0</v>
      </c>
    </row>
    <row r="84" spans="1:5" ht="28.5" customHeight="1">
      <c r="A84" s="9" t="s">
        <v>77</v>
      </c>
      <c r="B84" s="12" t="s">
        <v>134</v>
      </c>
      <c r="C84" s="29">
        <f>C85</f>
        <v>-274.2</v>
      </c>
      <c r="D84" s="29">
        <f>D85</f>
        <v>-274.2</v>
      </c>
      <c r="E84" s="25">
        <f t="shared" si="3"/>
        <v>100</v>
      </c>
    </row>
    <row r="85" spans="1:5" ht="25.5">
      <c r="A85" s="2" t="s">
        <v>78</v>
      </c>
      <c r="B85" s="3" t="s">
        <v>135</v>
      </c>
      <c r="C85" s="27">
        <v>-274.2</v>
      </c>
      <c r="D85" s="27">
        <v>-274.2</v>
      </c>
      <c r="E85" s="26">
        <f t="shared" si="3"/>
        <v>100</v>
      </c>
    </row>
    <row r="86" spans="1:5" ht="12.75">
      <c r="A86" s="1"/>
      <c r="B86" s="7" t="s">
        <v>50</v>
      </c>
      <c r="C86" s="29">
        <f>C13+C57</f>
        <v>312147.9</v>
      </c>
      <c r="D86" s="29">
        <f>D13+D57</f>
        <v>80461.8</v>
      </c>
      <c r="E86" s="25">
        <f t="shared" si="3"/>
        <v>25.77681925779414</v>
      </c>
    </row>
  </sheetData>
  <sheetProtection/>
  <mergeCells count="9">
    <mergeCell ref="A10:E10"/>
    <mergeCell ref="A11:E11"/>
    <mergeCell ref="A9:E9"/>
    <mergeCell ref="A2:E2"/>
    <mergeCell ref="A4:E4"/>
    <mergeCell ref="A5:E5"/>
    <mergeCell ref="A6:E6"/>
    <mergeCell ref="A3:E3"/>
    <mergeCell ref="A7:E7"/>
  </mergeCells>
  <printOptions/>
  <pageMargins left="0.7874015748031497" right="0.7874015748031497" top="0" bottom="0" header="0.5118110236220472" footer="0.5118110236220472"/>
  <pageSetup horizontalDpi="600" verticalDpi="600" orientation="portrait" paperSize="9" scale="90" r:id="rId1"/>
  <ignoredErrors>
    <ignoredError sqref="E6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2013-04-10T06:49:34Z</cp:lastPrinted>
  <dcterms:created xsi:type="dcterms:W3CDTF">1996-10-08T23:32:33Z</dcterms:created>
  <dcterms:modified xsi:type="dcterms:W3CDTF">2013-04-19T04:34:01Z</dcterms:modified>
  <cp:category/>
  <cp:version/>
  <cp:contentType/>
  <cp:contentStatus/>
</cp:coreProperties>
</file>