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<sst xmlns="http://schemas.openxmlformats.org/spreadsheetml/2006/main" count="31" uniqueCount="31">
  <si>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</si>
  <si>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</si>
  <si>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</si>
  <si>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</si>
  <si>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</si>
  <si>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</si>
  <si>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</si>
  <si>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</si>
  <si>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</si>
  <si>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</si>
  <si>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</si>
  <si>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</si>
  <si>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</si>
  <si>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</si>
  <si>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</si>
  <si>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</si>
  <si>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</si>
  <si>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</si>
  <si>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</si>
  <si>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</si>
  <si>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</si>
  <si>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</si>
  <si>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</si>
  <si>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</si>
  <si>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</si>
  <si>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</si>
  <si>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</si>
  <si>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</si>
  <si>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в 12,7 раз</t>
  </si>
  <si>
    <t>Исполнение доходов районного бюджета Большемурашкинского муниципального района на 01.01.2020 г.</t>
  </si>
  <si>
    <t>Уточненный план на 01.01.2020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</si>
</sst>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4">
      <selection activeCell="E11" sqref="E11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466792.49999999994</v>
      </c>
      <c r="D6" s="7">
        <f>C6/B6*100-100</f>
        <v>18.73242703866697</v>
      </c>
      <c r="E6" s="7">
        <f>E7+E13+E22</f>
        <v>463301.7</v>
      </c>
      <c r="F6" s="7">
        <f>E6/C6*100</f>
        <v>99.25217307476021</v>
      </c>
    </row>
    <row r="7" spans="1:6" ht="15.75">
      <c r="A7" s="5" t="s">
        <v>6</v>
      </c>
      <c r="B7" s="8">
        <f>SUM(B8:B12)</f>
        <v>85170.9</v>
      </c>
      <c r="C7" s="8">
        <f>SUM(C8:C12)</f>
        <v>91632.2</v>
      </c>
      <c r="D7" s="7">
        <f aca="true" t="shared" si="0" ref="D7:D27">C7/B7*100-100</f>
        <v>7.586276533416921</v>
      </c>
      <c r="E7" s="8">
        <f>SUM(E8:E12)</f>
        <v>100897.1</v>
      </c>
      <c r="F7" s="8">
        <f>E7/C7*100</f>
        <v>110.11096535933875</v>
      </c>
    </row>
    <row r="8" spans="1:6" ht="15">
      <c r="A8" s="3" t="s">
        <v>7</v>
      </c>
      <c r="B8" s="9">
        <v>79667.1</v>
      </c>
      <c r="C8" s="9">
        <v>82407</v>
      </c>
      <c r="D8" s="9">
        <f t="shared" si="0"/>
        <v>3.439186314049337</v>
      </c>
      <c r="E8" s="9">
        <v>90712.6</v>
      </c>
      <c r="F8" s="9">
        <f>E8/C8*100</f>
        <v>110.07875544553254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2412.9</v>
      </c>
      <c r="F9" s="9">
        <f aca="true" t="shared" si="1" ref="F9:F28">E9/C9*100</f>
        <v>94.78336017598305</v>
      </c>
    </row>
    <row r="10" spans="1:6" ht="15">
      <c r="A10" s="3" t="s">
        <v>9</v>
      </c>
      <c r="B10" s="9">
        <v>108.9</v>
      </c>
      <c r="C10" s="9">
        <v>1709.8</v>
      </c>
      <c r="D10" s="9" t="s">
        <v>28</v>
      </c>
      <c r="E10" s="9">
        <v>1925.4</v>
      </c>
      <c r="F10" s="9">
        <f t="shared" si="1"/>
        <v>112.60966194876593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146.6</v>
      </c>
      <c r="F11" s="9">
        <f t="shared" si="1"/>
        <v>76.27471383975026</v>
      </c>
    </row>
    <row r="12" spans="1:6" ht="15">
      <c r="A12" s="3" t="s">
        <v>11</v>
      </c>
      <c r="B12" s="9">
        <v>2657</v>
      </c>
      <c r="C12" s="9">
        <v>4777.5</v>
      </c>
      <c r="D12" s="9">
        <f t="shared" si="0"/>
        <v>79.80805419646217</v>
      </c>
      <c r="E12" s="9">
        <v>5699.6</v>
      </c>
      <c r="F12" s="9">
        <f t="shared" si="1"/>
        <v>119.30088958660387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6289.099999999999</v>
      </c>
      <c r="D13" s="7">
        <f t="shared" si="0"/>
        <v>53.47503538484065</v>
      </c>
      <c r="E13" s="8">
        <f>SUM(E14:E21)</f>
        <v>7365.300000000001</v>
      </c>
      <c r="F13" s="8">
        <f t="shared" si="1"/>
        <v>117.11214641204626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1718.7</v>
      </c>
      <c r="F14" s="9">
        <f t="shared" si="1"/>
        <v>97.53702968049487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230</v>
      </c>
      <c r="F15" s="9">
        <f t="shared" si="1"/>
        <v>85.40660972892684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44.2</v>
      </c>
      <c r="F16" s="9">
        <f t="shared" si="1"/>
        <v>221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433.6</v>
      </c>
      <c r="F17" s="9">
        <f t="shared" si="1"/>
        <v>223.50515463917526</v>
      </c>
    </row>
    <row r="18" spans="1:6" ht="15">
      <c r="A18" s="3" t="s">
        <v>26</v>
      </c>
      <c r="B18" s="9">
        <v>734</v>
      </c>
      <c r="C18" s="9">
        <v>1334</v>
      </c>
      <c r="D18" s="9">
        <f>C18/B18*100-100</f>
        <v>81.74386920980928</v>
      </c>
      <c r="E18" s="9">
        <v>2097.1</v>
      </c>
      <c r="F18" s="9">
        <f>E18/C18*100</f>
        <v>157.2038980509745</v>
      </c>
    </row>
    <row r="19" spans="1:6" ht="15">
      <c r="A19" s="3" t="s">
        <v>17</v>
      </c>
      <c r="B19" s="9">
        <v>778.4</v>
      </c>
      <c r="C19" s="9">
        <v>2369.7</v>
      </c>
      <c r="D19" s="9">
        <f t="shared" si="0"/>
        <v>204.43216855087354</v>
      </c>
      <c r="E19" s="9">
        <v>2615.1</v>
      </c>
      <c r="F19" s="9">
        <f t="shared" si="1"/>
        <v>110.35574123306748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217</v>
      </c>
      <c r="F20" s="9">
        <f t="shared" si="1"/>
        <v>63.8235294117647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9.6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368871.19999999995</v>
      </c>
      <c r="D22" s="7">
        <f t="shared" si="0"/>
        <v>21.38796536372007</v>
      </c>
      <c r="E22" s="8">
        <f>E23+E28</f>
        <v>355039.3</v>
      </c>
      <c r="F22" s="8">
        <f t="shared" si="1"/>
        <v>96.25020874494946</v>
      </c>
    </row>
    <row r="23" spans="1:6" ht="32.25">
      <c r="A23" s="5" t="s">
        <v>24</v>
      </c>
      <c r="B23" s="8">
        <f>SUM(B24:B27)</f>
        <v>303877.9</v>
      </c>
      <c r="C23" s="8">
        <f>SUM(C24:C27)</f>
        <v>371455.1</v>
      </c>
      <c r="D23" s="7">
        <f t="shared" si="0"/>
        <v>22.238273990968068</v>
      </c>
      <c r="E23" s="8">
        <f>SUM(E24:E27)</f>
        <v>357623.2</v>
      </c>
      <c r="F23" s="8">
        <f t="shared" si="1"/>
        <v>96.27629288169688</v>
      </c>
    </row>
    <row r="24" spans="1:6" ht="15">
      <c r="A24" s="3" t="s">
        <v>20</v>
      </c>
      <c r="B24" s="9">
        <v>117894.3</v>
      </c>
      <c r="C24" s="9">
        <v>119694.3</v>
      </c>
      <c r="D24" s="9">
        <f t="shared" si="0"/>
        <v>1.5267913715930348</v>
      </c>
      <c r="E24" s="9">
        <v>119694.3</v>
      </c>
      <c r="F24" s="9">
        <f t="shared" si="1"/>
        <v>100</v>
      </c>
    </row>
    <row r="25" spans="1:6" ht="15">
      <c r="A25" s="3" t="s">
        <v>21</v>
      </c>
      <c r="B25" s="9">
        <v>12652.1</v>
      </c>
      <c r="C25" s="9">
        <v>63055</v>
      </c>
      <c r="D25" s="9">
        <f t="shared" si="0"/>
        <v>398.3757637072107</v>
      </c>
      <c r="E25" s="9">
        <v>49599.7</v>
      </c>
      <c r="F25" s="9">
        <f t="shared" si="1"/>
        <v>78.661010229165</v>
      </c>
    </row>
    <row r="26" spans="1:6" ht="15">
      <c r="A26" s="3" t="s">
        <v>22</v>
      </c>
      <c r="B26" s="9">
        <v>166301.3</v>
      </c>
      <c r="C26" s="9">
        <v>177745.5</v>
      </c>
      <c r="D26" s="9">
        <f t="shared" si="0"/>
        <v>6.881605856358306</v>
      </c>
      <c r="E26" s="9">
        <v>177385.9</v>
      </c>
      <c r="F26" s="9">
        <f t="shared" si="1"/>
        <v>99.79768826777612</v>
      </c>
    </row>
    <row r="27" spans="1:6" ht="15">
      <c r="A27" s="3" t="s">
        <v>23</v>
      </c>
      <c r="B27" s="9">
        <v>7030.2</v>
      </c>
      <c r="C27" s="9">
        <v>10960.3</v>
      </c>
      <c r="D27" s="9">
        <f t="shared" si="0"/>
        <v>55.90310375238258</v>
      </c>
      <c r="E27" s="9">
        <v>10943.3</v>
      </c>
      <c r="F27" s="9">
        <f t="shared" si="1"/>
        <v>99.8448947565304</v>
      </c>
    </row>
    <row r="28" spans="1:6" ht="48">
      <c r="A28" s="5" t="s">
        <v>25</v>
      </c>
      <c r="B28" s="8">
        <v>0</v>
      </c>
      <c r="C28" s="8">
        <v>-2583.9</v>
      </c>
      <c r="D28" s="8"/>
      <c r="E28" s="8">
        <v>-2583.9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2020-04-08T07:42:08Z</dcterms:modified>
  <cp:category/>
  <cp:version/>
  <cp:contentType/>
  <cp:contentStatus/>
</cp:coreProperties>
</file>