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<sst xmlns="http://schemas.openxmlformats.org/spreadsheetml/2006/main" count="30" uniqueCount="30">
  <si>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</si>
  <si>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 xml:space="preserve">Первоначальный план </t>
  </si>
  <si>
    <t>Исполнено за 2019 г.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</si>
  <si>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</si>
  <si>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</si>
  <si>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</si>
  <si>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</si>
  <si>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</si>
  <si>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</si>
  <si>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</si>
  <si>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</si>
  <si>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</si>
  <si>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</si>
  <si>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</si>
  <si>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</si>
  <si>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</si>
  <si>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</si>
  <si>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</si>
  <si>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</si>
  <si>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</si>
  <si>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</si>
  <si>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</si>
  <si>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</si>
  <si>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</si>
  <si>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</si>
  <si>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</si>
  <si>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</si>
  <si>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</si>
  <si>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Исполнение доходов районного бюджета Большемурашкинского муниципального района на 01.07.2019 г.</t>
  </si>
  <si>
    <t>Уточненный план на 01.07.2019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</si>
</sst>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28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29</v>
      </c>
      <c r="D4" s="11" t="s">
        <v>27</v>
      </c>
      <c r="E4" s="11" t="s">
        <v>2</v>
      </c>
      <c r="F4" s="11" t="s">
        <v>3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4</v>
      </c>
      <c r="B6" s="7">
        <f>B7+B13+B22</f>
        <v>393146.60000000003</v>
      </c>
      <c r="C6" s="7">
        <f>C7+C13+C22</f>
        <v>439061.3</v>
      </c>
      <c r="D6" s="7">
        <f>C6/B6*100-100</f>
        <v>11.67877326167897</v>
      </c>
      <c r="E6" s="7">
        <f>E7+E13+E22</f>
        <v>218142.3</v>
      </c>
      <c r="F6" s="7">
        <f>E6/C6*100</f>
        <v>49.68379130658976</v>
      </c>
    </row>
    <row r="7" spans="1:6" ht="15.75">
      <c r="A7" s="5" t="s">
        <v>6</v>
      </c>
      <c r="B7" s="8">
        <f>SUM(B8:B12)</f>
        <v>85170.9</v>
      </c>
      <c r="C7" s="8">
        <f>SUM(C8:C12)</f>
        <v>85170.9</v>
      </c>
      <c r="D7" s="7">
        <f aca="true" t="shared" si="0" ref="D7:D27">C7/B7*100-100</f>
        <v>0</v>
      </c>
      <c r="E7" s="8">
        <f>SUM(E8:E12)</f>
        <v>44546.5</v>
      </c>
      <c r="F7" s="8">
        <f>E7/C7*100</f>
        <v>52.302488291188666</v>
      </c>
    </row>
    <row r="8" spans="1:6" ht="15">
      <c r="A8" s="3" t="s">
        <v>7</v>
      </c>
      <c r="B8" s="9">
        <v>79667.1</v>
      </c>
      <c r="C8" s="9">
        <v>79667.1</v>
      </c>
      <c r="D8" s="9">
        <f t="shared" si="0"/>
        <v>0</v>
      </c>
      <c r="E8" s="9">
        <v>40042</v>
      </c>
      <c r="F8" s="9">
        <f>E8/C8*100</f>
        <v>50.26165129645738</v>
      </c>
    </row>
    <row r="9" spans="1:6" ht="15">
      <c r="A9" s="3" t="s">
        <v>8</v>
      </c>
      <c r="B9" s="9">
        <v>2545.7</v>
      </c>
      <c r="C9" s="9">
        <v>2545.7</v>
      </c>
      <c r="D9" s="9">
        <f t="shared" si="0"/>
        <v>0</v>
      </c>
      <c r="E9" s="9">
        <v>1202.6</v>
      </c>
      <c r="F9" s="9">
        <f aca="true" t="shared" si="1" ref="F9:F28">E9/C9*100</f>
        <v>47.240444671406685</v>
      </c>
    </row>
    <row r="10" spans="1:6" ht="15">
      <c r="A10" s="3" t="s">
        <v>9</v>
      </c>
      <c r="B10" s="9">
        <v>108.9</v>
      </c>
      <c r="C10" s="9">
        <v>108.9</v>
      </c>
      <c r="D10" s="9">
        <f t="shared" si="0"/>
        <v>0</v>
      </c>
      <c r="E10" s="9">
        <v>1871.6</v>
      </c>
      <c r="F10" s="9">
        <f t="shared" si="1"/>
        <v>1718.6409550045912</v>
      </c>
    </row>
    <row r="11" spans="1:6" ht="30.75" customHeight="1">
      <c r="A11" s="3" t="s">
        <v>10</v>
      </c>
      <c r="B11" s="9">
        <v>192.2</v>
      </c>
      <c r="C11" s="9">
        <v>192.2</v>
      </c>
      <c r="D11" s="9">
        <f t="shared" si="0"/>
        <v>0</v>
      </c>
      <c r="E11" s="9">
        <v>59.9</v>
      </c>
      <c r="F11" s="9">
        <f t="shared" si="1"/>
        <v>31.165452653485954</v>
      </c>
    </row>
    <row r="12" spans="1:6" ht="15">
      <c r="A12" s="3" t="s">
        <v>11</v>
      </c>
      <c r="B12" s="9">
        <v>2657</v>
      </c>
      <c r="C12" s="9">
        <v>2657</v>
      </c>
      <c r="D12" s="9">
        <f t="shared" si="0"/>
        <v>0</v>
      </c>
      <c r="E12" s="9">
        <v>1370.4</v>
      </c>
      <c r="F12" s="9">
        <f t="shared" si="1"/>
        <v>51.57696650357546</v>
      </c>
    </row>
    <row r="13" spans="1:6" ht="15.75">
      <c r="A13" s="5" t="s">
        <v>12</v>
      </c>
      <c r="B13" s="8">
        <f>SUM(B14:B21)</f>
        <v>4097.799999999999</v>
      </c>
      <c r="C13" s="8">
        <f>SUM(C14:C21)</f>
        <v>4097.799999999999</v>
      </c>
      <c r="D13" s="7">
        <f t="shared" si="0"/>
        <v>0</v>
      </c>
      <c r="E13" s="8">
        <f>SUM(E14:E21)</f>
        <v>2162.7999999999997</v>
      </c>
      <c r="F13" s="8">
        <f t="shared" si="1"/>
        <v>52.77954024110498</v>
      </c>
    </row>
    <row r="14" spans="1:6" ht="30.75">
      <c r="A14" s="3" t="s">
        <v>13</v>
      </c>
      <c r="B14" s="9">
        <v>1762.1</v>
      </c>
      <c r="C14" s="9">
        <v>1762.1</v>
      </c>
      <c r="D14" s="9">
        <f t="shared" si="0"/>
        <v>0</v>
      </c>
      <c r="E14" s="9">
        <v>801.6</v>
      </c>
      <c r="F14" s="9">
        <f t="shared" si="1"/>
        <v>45.49117530219625</v>
      </c>
    </row>
    <row r="15" spans="1:6" ht="15">
      <c r="A15" s="3" t="s">
        <v>14</v>
      </c>
      <c r="B15" s="9">
        <v>269.3</v>
      </c>
      <c r="C15" s="9">
        <v>269.3</v>
      </c>
      <c r="D15" s="9">
        <f t="shared" si="0"/>
        <v>0</v>
      </c>
      <c r="E15" s="9">
        <v>123.2</v>
      </c>
      <c r="F15" s="9">
        <f t="shared" si="1"/>
        <v>45.748236167842556</v>
      </c>
    </row>
    <row r="16" spans="1:6" ht="30.75">
      <c r="A16" s="3" t="s">
        <v>15</v>
      </c>
      <c r="B16" s="9">
        <v>20</v>
      </c>
      <c r="C16" s="9">
        <v>20</v>
      </c>
      <c r="D16" s="9">
        <f t="shared" si="0"/>
        <v>0</v>
      </c>
      <c r="E16" s="9">
        <v>0</v>
      </c>
      <c r="F16" s="9">
        <f t="shared" si="1"/>
        <v>0</v>
      </c>
    </row>
    <row r="17" spans="1:6" ht="30.75">
      <c r="A17" s="3" t="s">
        <v>16</v>
      </c>
      <c r="B17" s="9">
        <v>194</v>
      </c>
      <c r="C17" s="9">
        <v>194</v>
      </c>
      <c r="D17" s="9">
        <f t="shared" si="0"/>
        <v>0</v>
      </c>
      <c r="E17" s="9">
        <v>149.8</v>
      </c>
      <c r="F17" s="9">
        <f t="shared" si="1"/>
        <v>77.21649484536083</v>
      </c>
    </row>
    <row r="18" spans="1:6" ht="15">
      <c r="A18" s="3" t="s">
        <v>26</v>
      </c>
      <c r="B18" s="9">
        <v>734</v>
      </c>
      <c r="C18" s="9">
        <v>734</v>
      </c>
      <c r="D18" s="9">
        <f>C18/B18*100-100</f>
        <v>0</v>
      </c>
      <c r="E18" s="9">
        <v>378.9</v>
      </c>
      <c r="F18" s="9">
        <f>E18/C18*100</f>
        <v>51.62125340599455</v>
      </c>
    </row>
    <row r="19" spans="1:6" ht="15">
      <c r="A19" s="3" t="s">
        <v>17</v>
      </c>
      <c r="B19" s="9">
        <v>778.4</v>
      </c>
      <c r="C19" s="9">
        <v>778.4</v>
      </c>
      <c r="D19" s="9">
        <f t="shared" si="0"/>
        <v>0</v>
      </c>
      <c r="E19" s="9">
        <v>564.1</v>
      </c>
      <c r="F19" s="9">
        <f t="shared" si="1"/>
        <v>72.46916752312437</v>
      </c>
    </row>
    <row r="20" spans="1:6" ht="15">
      <c r="A20" s="3" t="s">
        <v>18</v>
      </c>
      <c r="B20" s="9">
        <v>340</v>
      </c>
      <c r="C20" s="9">
        <v>340</v>
      </c>
      <c r="D20" s="9">
        <f t="shared" si="0"/>
        <v>0</v>
      </c>
      <c r="E20" s="9">
        <v>140.2</v>
      </c>
      <c r="F20" s="9">
        <f t="shared" si="1"/>
        <v>41.23529411764705</v>
      </c>
    </row>
    <row r="21" spans="1:6" ht="15">
      <c r="A21" s="3" t="s">
        <v>19</v>
      </c>
      <c r="B21" s="9">
        <v>0</v>
      </c>
      <c r="C21" s="9">
        <v>0</v>
      </c>
      <c r="D21" s="9">
        <v>0</v>
      </c>
      <c r="E21" s="9">
        <v>5</v>
      </c>
      <c r="F21" s="9"/>
    </row>
    <row r="22" spans="1:6" ht="15.75">
      <c r="A22" s="5" t="s">
        <v>5</v>
      </c>
      <c r="B22" s="8">
        <f>B23+B28</f>
        <v>303877.9</v>
      </c>
      <c r="C22" s="8">
        <f>C23+C28</f>
        <v>349792.6</v>
      </c>
      <c r="D22" s="7">
        <f t="shared" si="0"/>
        <v>15.109588423508242</v>
      </c>
      <c r="E22" s="8">
        <f>E23+E28</f>
        <v>171433</v>
      </c>
      <c r="F22" s="8">
        <f t="shared" si="1"/>
        <v>49.00989900872689</v>
      </c>
    </row>
    <row r="23" spans="1:6" ht="32.25">
      <c r="A23" s="5" t="s">
        <v>24</v>
      </c>
      <c r="B23" s="8">
        <f>SUM(B24:B27)</f>
        <v>303877.9</v>
      </c>
      <c r="C23" s="8">
        <f>SUM(C24:C27)</f>
        <v>350758.3</v>
      </c>
      <c r="D23" s="7">
        <f t="shared" si="0"/>
        <v>15.42738053672214</v>
      </c>
      <c r="E23" s="8">
        <f>SUM(E24:E27)</f>
        <v>172398.7</v>
      </c>
      <c r="F23" s="8">
        <f t="shared" si="1"/>
        <v>49.15028382792368</v>
      </c>
    </row>
    <row r="24" spans="1:6" ht="15">
      <c r="A24" s="3" t="s">
        <v>20</v>
      </c>
      <c r="B24" s="9">
        <v>117894.3</v>
      </c>
      <c r="C24" s="9">
        <v>117894.3</v>
      </c>
      <c r="D24" s="9">
        <f t="shared" si="0"/>
        <v>0</v>
      </c>
      <c r="E24" s="9">
        <v>58947.1</v>
      </c>
      <c r="F24" s="9">
        <f t="shared" si="1"/>
        <v>49.99995758912856</v>
      </c>
    </row>
    <row r="25" spans="1:6" ht="15">
      <c r="A25" s="3" t="s">
        <v>21</v>
      </c>
      <c r="B25" s="9">
        <v>12652.1</v>
      </c>
      <c r="C25" s="9">
        <v>56150.6</v>
      </c>
      <c r="D25" s="9">
        <f t="shared" si="0"/>
        <v>343.8045857999858</v>
      </c>
      <c r="E25" s="9">
        <v>6214.3</v>
      </c>
      <c r="F25" s="9">
        <f t="shared" si="1"/>
        <v>11.067201419040936</v>
      </c>
    </row>
    <row r="26" spans="1:6" ht="15">
      <c r="A26" s="3" t="s">
        <v>22</v>
      </c>
      <c r="B26" s="9">
        <v>166301.3</v>
      </c>
      <c r="C26" s="9">
        <v>166035.9</v>
      </c>
      <c r="D26" s="9">
        <f t="shared" si="0"/>
        <v>-0.15958985287547023</v>
      </c>
      <c r="E26" s="9">
        <v>103316.2</v>
      </c>
      <c r="F26" s="9">
        <f t="shared" si="1"/>
        <v>62.22521755837141</v>
      </c>
    </row>
    <row r="27" spans="1:6" ht="15">
      <c r="A27" s="3" t="s">
        <v>23</v>
      </c>
      <c r="B27" s="9">
        <v>7030.2</v>
      </c>
      <c r="C27" s="9">
        <v>10677.5</v>
      </c>
      <c r="D27" s="9">
        <f t="shared" si="0"/>
        <v>51.88045859292768</v>
      </c>
      <c r="E27" s="9">
        <v>3921.1</v>
      </c>
      <c r="F27" s="9">
        <f t="shared" si="1"/>
        <v>36.72301568719269</v>
      </c>
    </row>
    <row r="28" spans="1:6" ht="48">
      <c r="A28" s="5" t="s">
        <v>25</v>
      </c>
      <c r="B28" s="8">
        <v>0</v>
      </c>
      <c r="C28" s="8">
        <v>-965.7</v>
      </c>
      <c r="D28" s="8"/>
      <c r="E28" s="8">
        <v>-965.7</v>
      </c>
      <c r="F28" s="8">
        <f t="shared" si="1"/>
        <v>100</v>
      </c>
    </row>
    <row r="29" spans="1:6" ht="15" customHeight="1">
      <c r="A29" s="6"/>
      <c r="B29" s="6"/>
      <c r="C29" s="6"/>
      <c r="D29" s="6"/>
      <c r="E29" s="6"/>
      <c r="F29" s="6"/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s="4" customFormat="1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ht="15" customHeight="1">
      <c r="A58" s="6"/>
      <c r="B58" s="6"/>
      <c r="C58" s="6"/>
      <c r="D58" s="6"/>
      <c r="E58" s="6"/>
      <c r="F58" s="6"/>
    </row>
    <row r="59" spans="1:6" s="4" customFormat="1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2020-04-08T06:30:30Z</dcterms:modified>
  <cp:category/>
  <cp:version/>
  <cp:contentType/>
  <cp:contentStatus/>
</cp:coreProperties>
</file>