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<sst xmlns="http://schemas.openxmlformats.org/spreadsheetml/2006/main" count="31" uniqueCount="31">
  <si>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</si>
  <si>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</si>
  <si>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Исполнено за 2019 г.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</si>
  <si>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</si>
  <si>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</si>
  <si>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</si>
  <si>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</si>
  <si>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</si>
  <si>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</si>
  <si>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</si>
  <si>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</si>
  <si>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</si>
  <si>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</si>
  <si>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</si>
  <si>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</si>
  <si>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</si>
  <si>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</si>
  <si>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</si>
  <si>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</si>
  <si>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</si>
  <si>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</si>
  <si>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</si>
  <si>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</si>
  <si>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</si>
  <si>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</si>
  <si>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</si>
  <si>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</si>
  <si>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</si>
  <si>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в 12,7 раз</t>
  </si>
  <si>
    <t>Исполнение доходов районного бюджета Большемурашкинского муниципального района на 01.11.2019 г.</t>
  </si>
  <si>
    <t>Уточненный план на 01.11.2019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</si>
</sst>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27</v>
      </c>
      <c r="E4" s="11" t="s">
        <v>2</v>
      </c>
      <c r="F4" s="11" t="s">
        <v>3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4</v>
      </c>
      <c r="B6" s="7">
        <f>B7+B13+B22</f>
        <v>393146.60000000003</v>
      </c>
      <c r="C6" s="7">
        <f>C7+C13+C22</f>
        <v>460422.99999999994</v>
      </c>
      <c r="D6" s="7">
        <f>C6/B6*100-100</f>
        <v>17.11229348034547</v>
      </c>
      <c r="E6" s="7">
        <f>E7+E13+E22</f>
        <v>389528.9</v>
      </c>
      <c r="F6" s="7">
        <f>E6/C6*100</f>
        <v>84.60239822945424</v>
      </c>
    </row>
    <row r="7" spans="1:6" ht="15.75">
      <c r="A7" s="5" t="s">
        <v>6</v>
      </c>
      <c r="B7" s="8">
        <f>SUM(B8:B12)</f>
        <v>85170.9</v>
      </c>
      <c r="C7" s="8">
        <f>SUM(C8:C12)</f>
        <v>90783.29999999999</v>
      </c>
      <c r="D7" s="7">
        <f aca="true" t="shared" si="0" ref="D7:D27">C7/B7*100-100</f>
        <v>6.589574608228872</v>
      </c>
      <c r="E7" s="8">
        <f>SUM(E8:E12)</f>
        <v>78419.99999999999</v>
      </c>
      <c r="F7" s="8">
        <f>E7/C7*100</f>
        <v>86.38152611768905</v>
      </c>
    </row>
    <row r="8" spans="1:6" ht="15">
      <c r="A8" s="3" t="s">
        <v>7</v>
      </c>
      <c r="B8" s="9">
        <v>79667.1</v>
      </c>
      <c r="C8" s="9">
        <v>81997.4</v>
      </c>
      <c r="D8" s="9">
        <f t="shared" si="0"/>
        <v>2.925046851209572</v>
      </c>
      <c r="E8" s="9">
        <v>68823.7</v>
      </c>
      <c r="F8" s="9">
        <f>E8/C8*100</f>
        <v>83.93400278545417</v>
      </c>
    </row>
    <row r="9" spans="1:6" ht="15">
      <c r="A9" s="3" t="s">
        <v>8</v>
      </c>
      <c r="B9" s="9">
        <v>2545.7</v>
      </c>
      <c r="C9" s="9">
        <v>2545.7</v>
      </c>
      <c r="D9" s="9">
        <f t="shared" si="0"/>
        <v>0</v>
      </c>
      <c r="E9" s="9">
        <v>2322.9</v>
      </c>
      <c r="F9" s="9">
        <f aca="true" t="shared" si="1" ref="F9:F28">E9/C9*100</f>
        <v>91.24798680127275</v>
      </c>
    </row>
    <row r="10" spans="1:6" ht="15">
      <c r="A10" s="3" t="s">
        <v>9</v>
      </c>
      <c r="B10" s="9">
        <v>108.9</v>
      </c>
      <c r="C10" s="9">
        <v>1495.2</v>
      </c>
      <c r="D10" s="9" t="s">
        <v>28</v>
      </c>
      <c r="E10" s="9">
        <v>1923.3</v>
      </c>
      <c r="F10" s="9">
        <f t="shared" si="1"/>
        <v>128.63162118780096</v>
      </c>
    </row>
    <row r="11" spans="1:6" ht="30.75" customHeight="1">
      <c r="A11" s="3" t="s">
        <v>10</v>
      </c>
      <c r="B11" s="9">
        <v>192.2</v>
      </c>
      <c r="C11" s="9">
        <v>192.2</v>
      </c>
      <c r="D11" s="9">
        <f t="shared" si="0"/>
        <v>0</v>
      </c>
      <c r="E11" s="9">
        <v>58.9</v>
      </c>
      <c r="F11" s="9">
        <f t="shared" si="1"/>
        <v>30.64516129032258</v>
      </c>
    </row>
    <row r="12" spans="1:6" ht="15">
      <c r="A12" s="3" t="s">
        <v>11</v>
      </c>
      <c r="B12" s="9">
        <v>2657</v>
      </c>
      <c r="C12" s="9">
        <v>4552.8</v>
      </c>
      <c r="D12" s="9">
        <f t="shared" si="0"/>
        <v>71.35114791117803</v>
      </c>
      <c r="E12" s="9">
        <v>5291.2</v>
      </c>
      <c r="F12" s="9">
        <f t="shared" si="1"/>
        <v>116.21859075733613</v>
      </c>
    </row>
    <row r="13" spans="1:6" ht="15.75">
      <c r="A13" s="5" t="s">
        <v>12</v>
      </c>
      <c r="B13" s="8">
        <f>SUM(B14:B21)</f>
        <v>4097.799999999999</v>
      </c>
      <c r="C13" s="8">
        <f>SUM(C14:C21)</f>
        <v>4097.799999999999</v>
      </c>
      <c r="D13" s="7">
        <f t="shared" si="0"/>
        <v>0</v>
      </c>
      <c r="E13" s="8">
        <f>SUM(E14:E21)</f>
        <v>4805.699999999999</v>
      </c>
      <c r="F13" s="8">
        <f t="shared" si="1"/>
        <v>117.2751232368588</v>
      </c>
    </row>
    <row r="14" spans="1:6" ht="30.75">
      <c r="A14" s="3" t="s">
        <v>13</v>
      </c>
      <c r="B14" s="9">
        <v>1762.1</v>
      </c>
      <c r="C14" s="9">
        <v>1762.1</v>
      </c>
      <c r="D14" s="9">
        <f t="shared" si="0"/>
        <v>0</v>
      </c>
      <c r="E14" s="9">
        <v>1368.3</v>
      </c>
      <c r="F14" s="9">
        <f t="shared" si="1"/>
        <v>77.65166562624142</v>
      </c>
    </row>
    <row r="15" spans="1:6" ht="15">
      <c r="A15" s="3" t="s">
        <v>14</v>
      </c>
      <c r="B15" s="9">
        <v>269.3</v>
      </c>
      <c r="C15" s="9">
        <v>269.3</v>
      </c>
      <c r="D15" s="9">
        <f t="shared" si="0"/>
        <v>0</v>
      </c>
      <c r="E15" s="9">
        <v>195.8</v>
      </c>
      <c r="F15" s="9">
        <f t="shared" si="1"/>
        <v>72.70701819532121</v>
      </c>
    </row>
    <row r="16" spans="1:6" ht="30.75">
      <c r="A16" s="3" t="s">
        <v>15</v>
      </c>
      <c r="B16" s="9">
        <v>20</v>
      </c>
      <c r="C16" s="9">
        <v>20</v>
      </c>
      <c r="D16" s="9">
        <f t="shared" si="0"/>
        <v>0</v>
      </c>
      <c r="E16" s="9">
        <v>42.2</v>
      </c>
      <c r="F16" s="9">
        <f t="shared" si="1"/>
        <v>211.00000000000003</v>
      </c>
    </row>
    <row r="17" spans="1:6" ht="30.75">
      <c r="A17" s="3" t="s">
        <v>16</v>
      </c>
      <c r="B17" s="9">
        <v>194</v>
      </c>
      <c r="C17" s="9">
        <v>194</v>
      </c>
      <c r="D17" s="9">
        <f t="shared" si="0"/>
        <v>0</v>
      </c>
      <c r="E17" s="9">
        <v>387.3</v>
      </c>
      <c r="F17" s="9">
        <f t="shared" si="1"/>
        <v>199.63917525773195</v>
      </c>
    </row>
    <row r="18" spans="1:6" ht="15">
      <c r="A18" s="3" t="s">
        <v>26</v>
      </c>
      <c r="B18" s="9">
        <v>734</v>
      </c>
      <c r="C18" s="9">
        <v>734</v>
      </c>
      <c r="D18" s="9">
        <f>C18/B18*100-100</f>
        <v>0</v>
      </c>
      <c r="E18" s="9">
        <v>1801.5</v>
      </c>
      <c r="F18" s="9">
        <f>E18/C18*100</f>
        <v>245.4359673024523</v>
      </c>
    </row>
    <row r="19" spans="1:6" ht="15">
      <c r="A19" s="3" t="s">
        <v>17</v>
      </c>
      <c r="B19" s="9">
        <v>778.4</v>
      </c>
      <c r="C19" s="9">
        <v>778.4</v>
      </c>
      <c r="D19" s="9">
        <f t="shared" si="0"/>
        <v>0</v>
      </c>
      <c r="E19" s="9">
        <v>799.8</v>
      </c>
      <c r="F19" s="9">
        <f t="shared" si="1"/>
        <v>102.74922918807809</v>
      </c>
    </row>
    <row r="20" spans="1:6" ht="15">
      <c r="A20" s="3" t="s">
        <v>18</v>
      </c>
      <c r="B20" s="9">
        <v>340</v>
      </c>
      <c r="C20" s="9">
        <v>340</v>
      </c>
      <c r="D20" s="9">
        <f t="shared" si="0"/>
        <v>0</v>
      </c>
      <c r="E20" s="9">
        <v>203.4</v>
      </c>
      <c r="F20" s="9">
        <f t="shared" si="1"/>
        <v>59.82352941176471</v>
      </c>
    </row>
    <row r="21" spans="1:6" ht="15">
      <c r="A21" s="3" t="s">
        <v>19</v>
      </c>
      <c r="B21" s="9">
        <v>0</v>
      </c>
      <c r="C21" s="9">
        <v>0</v>
      </c>
      <c r="D21" s="9">
        <v>0</v>
      </c>
      <c r="E21" s="9">
        <v>7.4</v>
      </c>
      <c r="F21" s="9"/>
    </row>
    <row r="22" spans="1:6" ht="15.75">
      <c r="A22" s="5" t="s">
        <v>5</v>
      </c>
      <c r="B22" s="8">
        <f>B23+B28</f>
        <v>303877.9</v>
      </c>
      <c r="C22" s="8">
        <f>C23+C28</f>
        <v>365541.89999999997</v>
      </c>
      <c r="D22" s="7">
        <f t="shared" si="0"/>
        <v>20.292360846247774</v>
      </c>
      <c r="E22" s="8">
        <f>E23+E28</f>
        <v>306303.2</v>
      </c>
      <c r="F22" s="8">
        <f t="shared" si="1"/>
        <v>83.79427912367913</v>
      </c>
    </row>
    <row r="23" spans="1:6" ht="32.25">
      <c r="A23" s="5" t="s">
        <v>24</v>
      </c>
      <c r="B23" s="8">
        <f>SUM(B24:B27)</f>
        <v>303877.9</v>
      </c>
      <c r="C23" s="8">
        <f>SUM(C24:C27)</f>
        <v>366507.6</v>
      </c>
      <c r="D23" s="7">
        <f t="shared" si="0"/>
        <v>20.610152959461672</v>
      </c>
      <c r="E23" s="8">
        <f>SUM(E24:E27)</f>
        <v>307268.9</v>
      </c>
      <c r="F23" s="8">
        <f t="shared" si="1"/>
        <v>83.83697909674999</v>
      </c>
    </row>
    <row r="24" spans="1:6" ht="15">
      <c r="A24" s="3" t="s">
        <v>20</v>
      </c>
      <c r="B24" s="9">
        <v>117894.3</v>
      </c>
      <c r="C24" s="9">
        <v>119694.3</v>
      </c>
      <c r="D24" s="9">
        <f t="shared" si="0"/>
        <v>1.5267913715930348</v>
      </c>
      <c r="E24" s="9">
        <v>109869.8</v>
      </c>
      <c r="F24" s="9">
        <f t="shared" si="1"/>
        <v>91.79200680399985</v>
      </c>
    </row>
    <row r="25" spans="1:6" ht="15">
      <c r="A25" s="3" t="s">
        <v>21</v>
      </c>
      <c r="B25" s="9">
        <v>12652.1</v>
      </c>
      <c r="C25" s="9">
        <v>65993.2</v>
      </c>
      <c r="D25" s="9">
        <f t="shared" si="0"/>
        <v>421.5987859722891</v>
      </c>
      <c r="E25" s="9">
        <v>40002.2</v>
      </c>
      <c r="F25" s="9">
        <f t="shared" si="1"/>
        <v>60.61563918706776</v>
      </c>
    </row>
    <row r="26" spans="1:6" ht="15">
      <c r="A26" s="3" t="s">
        <v>22</v>
      </c>
      <c r="B26" s="9">
        <v>166301.3</v>
      </c>
      <c r="C26" s="9">
        <v>170634.5</v>
      </c>
      <c r="D26" s="9">
        <f t="shared" si="0"/>
        <v>2.6056320666164368</v>
      </c>
      <c r="E26" s="9">
        <v>149762.2</v>
      </c>
      <c r="F26" s="9">
        <f t="shared" si="1"/>
        <v>87.76783124163052</v>
      </c>
    </row>
    <row r="27" spans="1:6" ht="15">
      <c r="A27" s="3" t="s">
        <v>23</v>
      </c>
      <c r="B27" s="9">
        <v>7030.2</v>
      </c>
      <c r="C27" s="9">
        <v>10185.6</v>
      </c>
      <c r="D27" s="9">
        <f t="shared" si="0"/>
        <v>44.883502603055405</v>
      </c>
      <c r="E27" s="9">
        <v>7634.7</v>
      </c>
      <c r="F27" s="9">
        <f t="shared" si="1"/>
        <v>74.95581998114986</v>
      </c>
    </row>
    <row r="28" spans="1:6" ht="48">
      <c r="A28" s="5" t="s">
        <v>25</v>
      </c>
      <c r="B28" s="8">
        <v>0</v>
      </c>
      <c r="C28" s="8">
        <v>-965.7</v>
      </c>
      <c r="D28" s="8"/>
      <c r="E28" s="8">
        <v>-965.7</v>
      </c>
      <c r="F28" s="8">
        <f t="shared" si="1"/>
        <v>100</v>
      </c>
    </row>
    <row r="29" spans="1:6" ht="15" customHeight="1">
      <c r="A29" s="6"/>
      <c r="B29" s="6"/>
      <c r="C29" s="6"/>
      <c r="D29" s="6"/>
      <c r="E29" s="6"/>
      <c r="F29" s="6"/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s="4" customFormat="1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ht="15" customHeight="1">
      <c r="A58" s="6"/>
      <c r="B58" s="6"/>
      <c r="C58" s="6"/>
      <c r="D58" s="6"/>
      <c r="E58" s="6"/>
      <c r="F58" s="6"/>
    </row>
    <row r="59" spans="1:6" s="4" customFormat="1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2020-04-08T07:02:22Z</dcterms:modified>
  <cp:category/>
  <cp:version/>
  <cp:contentType/>
  <cp:contentStatus/>
</cp:coreProperties>
</file>