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<sst xmlns="http://schemas.openxmlformats.org/spreadsheetml/2006/main" count="150" uniqueCount="75">
  <si>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</si>
  <si>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</si>
  <si>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</si>
  <si>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</si>
  <si>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</si>
  <si>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</si>
  <si>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</si>
  <si>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</si>
  <si>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</si>
  <si>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</si>
  <si>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</si>
  <si>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</si>
  <si>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</si>
  <si>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</si>
  <si>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</si>
  <si>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</si>
  <si>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</si>
  <si>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</si>
  <si>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</si>
  <si>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</si>
  <si>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</si>
  <si>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</si>
  <si>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</si>
  <si>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</si>
  <si>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</si>
  <si>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</si>
  <si>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</si>
  <si>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</si>
  <si>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</si>
  <si>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</si>
  <si>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</si>
  <si>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</si>
  <si>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</si>
  <si>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</si>
  <si>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</si>
  <si>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</si>
  <si>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</si>
  <si>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</si>
  <si>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</si>
  <si>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</si>
  <si>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</si>
  <si>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</si>
  <si>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</si>
  <si>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</si>
  <si>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</si>
  <si>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</si>
  <si>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</si>
  <si>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</si>
  <si>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</si>
  <si>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</si>
  <si>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</si>
  <si>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</si>
  <si>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</si>
  <si>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</si>
  <si>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</si>
  <si>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</si>
  <si>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</si>
  <si>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</si>
  <si>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</si>
  <si>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</si>
  <si>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</si>
  <si>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</si>
  <si>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</si>
  <si>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</si>
  <si>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</si>
  <si>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</si>
  <si>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</si>
  <si>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</si>
  <si>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</si>
  <si>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</si>
  <si>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Уточненный план на 01.02.2019 г.</t>
  </si>
  <si>
    <t>Исполнено за 2019 г.</t>
  </si>
  <si>
    <t>% исполнения</t>
  </si>
  <si>
    <t>Исполнение расходов районного бюджета Большемурашкинского муниципального района на 01.02.2019 г.</t>
  </si>
  <si>
    <t>% отклонения уточненного плана от первоначального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</si>
</sst>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43">
      <selection activeCell="F37" sqref="F37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5.0039062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9" t="s">
        <v>73</v>
      </c>
      <c r="B2" s="9"/>
      <c r="C2" s="9"/>
      <c r="D2" s="9"/>
      <c r="E2" s="9"/>
      <c r="F2" s="9"/>
      <c r="G2" s="9"/>
      <c r="H2" s="9"/>
    </row>
    <row r="4" spans="1:8" ht="31.5" customHeight="1">
      <c r="A4" s="10" t="s">
        <v>1</v>
      </c>
      <c r="B4" s="11"/>
      <c r="C4" s="12" t="s">
        <v>0</v>
      </c>
      <c r="D4" s="14" t="s">
        <v>69</v>
      </c>
      <c r="E4" s="12" t="s">
        <v>70</v>
      </c>
      <c r="F4" s="12" t="s">
        <v>74</v>
      </c>
      <c r="G4" s="12" t="s">
        <v>71</v>
      </c>
      <c r="H4" s="12" t="s">
        <v>72</v>
      </c>
    </row>
    <row r="5" spans="1:8" ht="27">
      <c r="A5" s="3" t="s">
        <v>60</v>
      </c>
      <c r="B5" s="3" t="s">
        <v>61</v>
      </c>
      <c r="C5" s="13"/>
      <c r="D5" s="15"/>
      <c r="E5" s="13"/>
      <c r="F5" s="13"/>
      <c r="G5" s="13"/>
      <c r="H5" s="13"/>
    </row>
    <row r="6" spans="1:8" ht="14.25">
      <c r="A6" s="19"/>
      <c r="B6" s="19"/>
      <c r="C6" s="20" t="s">
        <v>2</v>
      </c>
      <c r="D6" s="21">
        <f>D7+D16+D18+D22+D31+D36+D37+D43+D46+D51+D54+D56</f>
        <v>393146.60000000003</v>
      </c>
      <c r="E6" s="21">
        <f>E7+E16+E18+E22+E31+E36+E37+E43+E46+E51+E54+E56</f>
        <v>396755.9</v>
      </c>
      <c r="F6" s="21">
        <f aca="true" t="shared" si="0" ref="E6:G7">SUM(F7:F14)</f>
        <v>0</v>
      </c>
      <c r="G6" s="21">
        <f>G7+G16+G18+G22+G31+G36+G37+G43+G46+G51+G54+G56</f>
        <v>27593.299999999996</v>
      </c>
      <c r="H6" s="21">
        <f>G6/E6*100</f>
        <v>6.954729595703553</v>
      </c>
    </row>
    <row r="7" spans="1:8" ht="14.25">
      <c r="A7" s="16" t="s">
        <v>50</v>
      </c>
      <c r="B7" s="16" t="s">
        <v>51</v>
      </c>
      <c r="C7" s="17" t="s">
        <v>3</v>
      </c>
      <c r="D7" s="18">
        <f>SUM(D8:D15)</f>
        <v>49845.1</v>
      </c>
      <c r="E7" s="18">
        <f t="shared" si="0"/>
        <v>49845.1</v>
      </c>
      <c r="F7" s="18">
        <f t="shared" si="0"/>
        <v>0</v>
      </c>
      <c r="G7" s="18">
        <f t="shared" si="0"/>
        <v>3262.2</v>
      </c>
      <c r="H7" s="18">
        <f>G7/E7*100</f>
        <v>6.54467540440284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795</v>
      </c>
      <c r="F8" s="6">
        <f aca="true" t="shared" si="1" ref="F8:F58">E8/D8*100-100</f>
        <v>0</v>
      </c>
      <c r="G8" s="7">
        <v>65.6</v>
      </c>
      <c r="H8" s="6">
        <f>G8/E8*100</f>
        <v>8.251572327044023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1036.5</v>
      </c>
      <c r="F9" s="6">
        <f t="shared" si="1"/>
        <v>0</v>
      </c>
      <c r="G9" s="8">
        <v>65.3</v>
      </c>
      <c r="H9" s="8">
        <f aca="true" t="shared" si="2" ref="H9:H58">G9/E9*100</f>
        <v>6.300048239266763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22565.2</v>
      </c>
      <c r="F10" s="6">
        <f t="shared" si="1"/>
        <v>0</v>
      </c>
      <c r="G10" s="6">
        <v>1555.6</v>
      </c>
      <c r="H10" s="6">
        <f t="shared" si="2"/>
        <v>6.89380107422048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10439.2</v>
      </c>
      <c r="F12" s="6">
        <f t="shared" si="1"/>
        <v>0</v>
      </c>
      <c r="G12" s="6">
        <v>691.7</v>
      </c>
      <c r="H12" s="6">
        <f t="shared" si="2"/>
        <v>6.625986665644877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0</v>
      </c>
      <c r="H13" s="6">
        <f t="shared" si="2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14511.4</v>
      </c>
      <c r="F15" s="6">
        <f t="shared" si="1"/>
        <v>0</v>
      </c>
      <c r="G15" s="6">
        <v>884</v>
      </c>
      <c r="H15" s="6">
        <f t="shared" si="2"/>
        <v>6.091762338575189</v>
      </c>
    </row>
    <row r="16" spans="1:8" ht="14.25">
      <c r="A16" s="16" t="s">
        <v>52</v>
      </c>
      <c r="B16" s="16" t="s">
        <v>51</v>
      </c>
      <c r="C16" s="17" t="s">
        <v>12</v>
      </c>
      <c r="D16" s="18">
        <f>SUM(D17)</f>
        <v>493.6</v>
      </c>
      <c r="E16" s="18">
        <f>SUM(E17)</f>
        <v>493.6</v>
      </c>
      <c r="F16" s="18">
        <f>SUM(F17)</f>
        <v>0</v>
      </c>
      <c r="G16" s="18">
        <f>SUM(G17)</f>
        <v>39.1</v>
      </c>
      <c r="H16" s="18">
        <f t="shared" si="2"/>
        <v>7.921393841166936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39.1</v>
      </c>
      <c r="H17" s="6">
        <f t="shared" si="2"/>
        <v>7.921393841166936</v>
      </c>
    </row>
    <row r="18" spans="1:8" ht="27">
      <c r="A18" s="16" t="s">
        <v>53</v>
      </c>
      <c r="B18" s="16" t="s">
        <v>51</v>
      </c>
      <c r="C18" s="17" t="s">
        <v>14</v>
      </c>
      <c r="D18" s="18">
        <f>SUM(D19:D21)</f>
        <v>3718.4</v>
      </c>
      <c r="E18" s="18">
        <f>SUM(E19:E21)</f>
        <v>3718.4</v>
      </c>
      <c r="F18" s="18">
        <f t="shared" si="1"/>
        <v>0</v>
      </c>
      <c r="G18" s="18">
        <f>SUM(G19:G21)</f>
        <v>276.4</v>
      </c>
      <c r="H18" s="18">
        <f t="shared" si="2"/>
        <v>7.4333046471600674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3668.4</v>
      </c>
      <c r="F19" s="6">
        <f t="shared" si="1"/>
        <v>0</v>
      </c>
      <c r="G19" s="6">
        <v>276.4</v>
      </c>
      <c r="H19" s="6">
        <f t="shared" si="2"/>
        <v>7.534619997819211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50</v>
      </c>
      <c r="F21" s="6">
        <f t="shared" si="1"/>
        <v>0</v>
      </c>
      <c r="G21" s="6">
        <v>0</v>
      </c>
      <c r="H21" s="6">
        <f t="shared" si="2"/>
        <v>0</v>
      </c>
    </row>
    <row r="22" spans="1:8" ht="14.25">
      <c r="A22" s="16" t="s">
        <v>54</v>
      </c>
      <c r="B22" s="16" t="s">
        <v>51</v>
      </c>
      <c r="C22" s="17" t="s">
        <v>17</v>
      </c>
      <c r="D22" s="18">
        <f>SUM(D23:D30)</f>
        <v>55364</v>
      </c>
      <c r="E22" s="18">
        <f>SUM(E23:E30)</f>
        <v>54468.2</v>
      </c>
      <c r="F22" s="18">
        <f t="shared" si="1"/>
        <v>-1.6180189292681177</v>
      </c>
      <c r="G22" s="18">
        <f>SUM(G23:G30)</f>
        <v>1123.4</v>
      </c>
      <c r="H22" s="18">
        <f t="shared" si="2"/>
        <v>2.0624878369397193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0</v>
      </c>
      <c r="H23" s="6">
        <f t="shared" si="2"/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34585.7</v>
      </c>
      <c r="F25" s="6">
        <f t="shared" si="1"/>
        <v>-2.524695968321538</v>
      </c>
      <c r="G25" s="6">
        <v>230.3</v>
      </c>
      <c r="H25" s="6">
        <f t="shared" si="2"/>
        <v>0.665882142041364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9652.6</v>
      </c>
      <c r="F26" s="6">
        <f t="shared" si="1"/>
        <v>0</v>
      </c>
      <c r="G26" s="6">
        <v>0</v>
      </c>
      <c r="H26" s="6">
        <f t="shared" si="2"/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4595</v>
      </c>
      <c r="F27" s="6">
        <f t="shared" si="1"/>
        <v>0</v>
      </c>
      <c r="G27" s="6">
        <v>250</v>
      </c>
      <c r="H27" s="6">
        <f t="shared" si="2"/>
        <v>5.44069640914037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4080.6</v>
      </c>
      <c r="F29" s="6">
        <f t="shared" si="1"/>
        <v>0</v>
      </c>
      <c r="G29" s="6">
        <v>542.7</v>
      </c>
      <c r="H29" s="6">
        <f t="shared" si="2"/>
        <v>13.299514777238644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1529.3</v>
      </c>
      <c r="F30" s="6">
        <f t="shared" si="1"/>
        <v>0</v>
      </c>
      <c r="G30" s="6">
        <v>100.4</v>
      </c>
      <c r="H30" s="6">
        <f t="shared" si="2"/>
        <v>6.565095141568038</v>
      </c>
    </row>
    <row r="31" spans="1:8" ht="14.25">
      <c r="A31" s="16" t="s">
        <v>55</v>
      </c>
      <c r="B31" s="16" t="s">
        <v>51</v>
      </c>
      <c r="C31" s="17" t="s">
        <v>24</v>
      </c>
      <c r="D31" s="18">
        <f>SUM(D32:D35)</f>
        <v>4363.1</v>
      </c>
      <c r="E31" s="18">
        <f>SUM(E32:E35)</f>
        <v>8492</v>
      </c>
      <c r="F31" s="18">
        <f t="shared" si="1"/>
        <v>94.63225688157502</v>
      </c>
      <c r="G31" s="18">
        <f>SUM(G32:G35)</f>
        <v>31.5</v>
      </c>
      <c r="H31" s="18">
        <f t="shared" si="2"/>
        <v>0.37093735280263773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13.8</v>
      </c>
      <c r="F32" s="6">
        <f t="shared" si="1"/>
        <v>0</v>
      </c>
      <c r="G32" s="6">
        <v>0</v>
      </c>
      <c r="H32" s="6">
        <f t="shared" si="2"/>
        <v>0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3607.4</v>
      </c>
      <c r="F33" s="6">
        <f t="shared" si="1"/>
        <v>0</v>
      </c>
      <c r="G33" s="6">
        <v>11.2</v>
      </c>
      <c r="H33" s="6">
        <f t="shared" si="2"/>
        <v>0.31047291678217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4643.9</v>
      </c>
      <c r="F34" s="6">
        <f t="shared" si="1"/>
        <v>801.7281553398057</v>
      </c>
      <c r="G34" s="6">
        <v>0</v>
      </c>
      <c r="H34" s="6">
        <f t="shared" si="2"/>
        <v>0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226.9</v>
      </c>
      <c r="F35" s="6">
        <f t="shared" si="1"/>
        <v>0</v>
      </c>
      <c r="G35" s="6">
        <v>20.3</v>
      </c>
      <c r="H35" s="6">
        <f t="shared" si="2"/>
        <v>8.946672542970472</v>
      </c>
    </row>
    <row r="36" spans="1:8" ht="14.25">
      <c r="A36" s="16" t="s">
        <v>56</v>
      </c>
      <c r="B36" s="16" t="s">
        <v>51</v>
      </c>
      <c r="C36" s="17" t="s">
        <v>63</v>
      </c>
      <c r="D36" s="18">
        <v>0</v>
      </c>
      <c r="E36" s="18">
        <v>0</v>
      </c>
      <c r="F36" s="18">
        <v>0</v>
      </c>
      <c r="G36" s="18">
        <v>0</v>
      </c>
      <c r="H36" s="18">
        <v>1550</v>
      </c>
    </row>
    <row r="37" spans="1:8" ht="14.25">
      <c r="A37" s="16" t="s">
        <v>57</v>
      </c>
      <c r="B37" s="16" t="s">
        <v>51</v>
      </c>
      <c r="C37" s="17" t="s">
        <v>29</v>
      </c>
      <c r="D37" s="18">
        <f>SUM(D38:D42)</f>
        <v>196338.30000000002</v>
      </c>
      <c r="E37" s="18">
        <f>SUM(E38:E42)</f>
        <v>196714.5</v>
      </c>
      <c r="F37" s="18">
        <f t="shared" si="1"/>
        <v>0.19160805609502063</v>
      </c>
      <c r="G37" s="18">
        <f>SUM(G38:G42)</f>
        <v>16543.1</v>
      </c>
      <c r="H37" s="18">
        <f t="shared" si="2"/>
        <v>8.409700352541373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28336.4</v>
      </c>
      <c r="F38" s="6">
        <f t="shared" si="1"/>
        <v>1.3454839378831451</v>
      </c>
      <c r="G38" s="6">
        <v>2495.9</v>
      </c>
      <c r="H38" s="6">
        <f t="shared" si="2"/>
        <v>8.808105475642636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116974.6</v>
      </c>
      <c r="F39" s="6">
        <f t="shared" si="1"/>
        <v>0</v>
      </c>
      <c r="G39" s="6">
        <v>9997.5</v>
      </c>
      <c r="H39" s="6">
        <f t="shared" si="2"/>
        <v>8.546727238220948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25010.5</v>
      </c>
      <c r="F40" s="6">
        <f t="shared" si="1"/>
        <v>0</v>
      </c>
      <c r="G40" s="6">
        <v>2111.9</v>
      </c>
      <c r="H40" s="6">
        <f t="shared" si="2"/>
        <v>8.444053497531037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1712.8</v>
      </c>
      <c r="F41" s="6">
        <f t="shared" si="1"/>
        <v>0</v>
      </c>
      <c r="G41" s="6">
        <v>26.2</v>
      </c>
      <c r="H41" s="6">
        <f t="shared" si="2"/>
        <v>1.5296590378327883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24680.2</v>
      </c>
      <c r="F42" s="6">
        <f t="shared" si="1"/>
        <v>0</v>
      </c>
      <c r="G42" s="6">
        <v>1911.6</v>
      </c>
      <c r="H42" s="6">
        <f t="shared" si="2"/>
        <v>7.745480182494468</v>
      </c>
    </row>
    <row r="43" spans="1:8" ht="14.25">
      <c r="A43" s="16" t="s">
        <v>59</v>
      </c>
      <c r="B43" s="16" t="s">
        <v>51</v>
      </c>
      <c r="C43" s="17" t="s">
        <v>35</v>
      </c>
      <c r="D43" s="18">
        <f>SUM(D44:D45)</f>
        <v>42818.2</v>
      </c>
      <c r="E43" s="18">
        <f>SUM(E44:E45)</f>
        <v>42818.2</v>
      </c>
      <c r="F43" s="18">
        <f t="shared" si="1"/>
        <v>0</v>
      </c>
      <c r="G43" s="18">
        <f>SUM(G44:G45)</f>
        <v>3742</v>
      </c>
      <c r="H43" s="18">
        <f t="shared" si="2"/>
        <v>8.739274420690268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35802.1</v>
      </c>
      <c r="F44" s="6">
        <f t="shared" si="1"/>
        <v>0</v>
      </c>
      <c r="G44" s="6">
        <v>3155.8</v>
      </c>
      <c r="H44" s="6">
        <f t="shared" si="2"/>
        <v>8.814566743291595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7016.1</v>
      </c>
      <c r="F45" s="6">
        <f t="shared" si="1"/>
        <v>0</v>
      </c>
      <c r="G45" s="6">
        <v>586.2</v>
      </c>
      <c r="H45" s="6">
        <f t="shared" si="2"/>
        <v>8.355069055458161</v>
      </c>
    </row>
    <row r="46" spans="1:8" ht="14.25">
      <c r="A46" s="16">
        <v>10</v>
      </c>
      <c r="B46" s="16" t="s">
        <v>51</v>
      </c>
      <c r="C46" s="17" t="s">
        <v>38</v>
      </c>
      <c r="D46" s="18">
        <f>SUM(D47:D50)</f>
        <v>13598.9</v>
      </c>
      <c r="E46" s="18">
        <f>SUM(E47:E50)</f>
        <v>13598.9</v>
      </c>
      <c r="F46" s="18">
        <f t="shared" si="1"/>
        <v>0</v>
      </c>
      <c r="G46" s="18">
        <f>SUM(G47:G50)</f>
        <v>480.20000000000005</v>
      </c>
      <c r="H46" s="18">
        <f t="shared" si="2"/>
        <v>3.5311679621145835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5737.6</v>
      </c>
      <c r="F47" s="6">
        <f t="shared" si="1"/>
        <v>0</v>
      </c>
      <c r="G47" s="6">
        <v>382.2</v>
      </c>
      <c r="H47" s="6">
        <f t="shared" si="2"/>
        <v>6.661321807027328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2541.1</v>
      </c>
      <c r="F48" s="6">
        <f t="shared" si="1"/>
        <v>0</v>
      </c>
      <c r="G48" s="6">
        <v>8.6</v>
      </c>
      <c r="H48" s="6">
        <f t="shared" si="2"/>
        <v>0.33843611034591314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4674.9</v>
      </c>
      <c r="F49" s="6">
        <f t="shared" si="1"/>
        <v>0</v>
      </c>
      <c r="G49" s="6">
        <v>64.3</v>
      </c>
      <c r="H49" s="6">
        <f t="shared" si="2"/>
        <v>1.3754304904917751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645.3</v>
      </c>
      <c r="F50" s="6">
        <f t="shared" si="1"/>
        <v>0</v>
      </c>
      <c r="G50" s="6">
        <v>25.1</v>
      </c>
      <c r="H50" s="6">
        <f t="shared" si="2"/>
        <v>3.8896637222997064</v>
      </c>
    </row>
    <row r="51" spans="1:8" ht="14.25">
      <c r="A51" s="16">
        <v>11</v>
      </c>
      <c r="B51" s="16" t="s">
        <v>51</v>
      </c>
      <c r="C51" s="17" t="s">
        <v>43</v>
      </c>
      <c r="D51" s="18">
        <f>SUM(D52:D53)</f>
        <v>2895.6</v>
      </c>
      <c r="E51" s="18">
        <f>SUM(E52:E53)</f>
        <v>2895.6</v>
      </c>
      <c r="F51" s="18">
        <f t="shared" si="1"/>
        <v>0</v>
      </c>
      <c r="G51" s="18">
        <f>SUM(G52:G53)</f>
        <v>324.2</v>
      </c>
      <c r="H51" s="18">
        <f t="shared" si="2"/>
        <v>11.196297831192153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2895.6</v>
      </c>
      <c r="F52" s="6">
        <f t="shared" si="1"/>
        <v>0</v>
      </c>
      <c r="G52" s="6">
        <v>324.2</v>
      </c>
      <c r="H52" s="6">
        <f t="shared" si="2"/>
        <v>11.196297831192153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16">
        <v>12</v>
      </c>
      <c r="B54" s="16" t="s">
        <v>51</v>
      </c>
      <c r="C54" s="17" t="s">
        <v>45</v>
      </c>
      <c r="D54" s="18">
        <f>SUM(D55)</f>
        <v>1777.4</v>
      </c>
      <c r="E54" s="18">
        <f>SUM(E55)</f>
        <v>1777.4</v>
      </c>
      <c r="F54" s="18">
        <f t="shared" si="1"/>
        <v>0</v>
      </c>
      <c r="G54" s="18">
        <f>SUM(G55)</f>
        <v>29.6</v>
      </c>
      <c r="H54" s="18">
        <f t="shared" si="2"/>
        <v>1.6653538877011365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1777.4</v>
      </c>
      <c r="F55" s="6">
        <f t="shared" si="1"/>
        <v>0</v>
      </c>
      <c r="G55" s="6">
        <v>29.6</v>
      </c>
      <c r="H55" s="6">
        <f t="shared" si="2"/>
        <v>1.6653538877011365</v>
      </c>
    </row>
    <row r="56" spans="1:8" ht="41.25">
      <c r="A56" s="16">
        <v>14</v>
      </c>
      <c r="B56" s="16" t="s">
        <v>51</v>
      </c>
      <c r="C56" s="17" t="s">
        <v>47</v>
      </c>
      <c r="D56" s="18">
        <f>SUM(D57:D58)</f>
        <v>21934</v>
      </c>
      <c r="E56" s="18">
        <f>SUM(E57:E58)</f>
        <v>21934</v>
      </c>
      <c r="F56" s="18">
        <f t="shared" si="1"/>
        <v>0</v>
      </c>
      <c r="G56" s="18">
        <f>SUM(G57:G58)</f>
        <v>1741.6</v>
      </c>
      <c r="H56" s="18">
        <f t="shared" si="2"/>
        <v>7.940184188930427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1638</v>
      </c>
      <c r="H57" s="6">
        <f t="shared" si="2"/>
        <v>7.916676735699959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103.6</v>
      </c>
      <c r="H58" s="6">
        <f t="shared" si="2"/>
        <v>8.331322878970647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2020-04-09T11:17:44Z</dcterms:modified>
  <cp:category/>
  <cp:version/>
  <cp:contentType/>
  <cp:contentStatus/>
</cp:coreProperties>
</file>