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112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<sst xmlns="http://schemas.openxmlformats.org/spreadsheetml/2006/main" count="150" uniqueCount="75">
  <si>
    <t>Наименование</t>
  </si>
  <si>
    <t>Код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</si>
  <si>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</si>
  <si>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</si>
  <si>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</si>
  <si>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</si>
  <si>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</si>
  <si>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</si>
  <si>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</si>
  <si>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</si>
  <si>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</si>
  <si>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</si>
  <si>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</si>
  <si>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</si>
  <si>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</si>
  <si>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</si>
  <si>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</si>
  <si>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</si>
  <si>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</si>
  <si>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</si>
  <si>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</si>
  <si>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Транспорт 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</si>
  <si>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</si>
  <si>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</si>
  <si>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</si>
  <si>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</si>
  <si>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</si>
  <si>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</si>
  <si>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</si>
  <si>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</si>
  <si>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</si>
  <si>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</si>
  <si>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</si>
  <si>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</si>
  <si>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</si>
  <si>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</si>
  <si>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 xml:space="preserve">Культура </t>
  </si>
  <si>
    <t xml:space="preserve">Другие вопросы в области культуры и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</si>
  <si>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</si>
  <si>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</si>
  <si>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</si>
  <si>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</si>
  <si>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</si>
  <si>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и спорт  </t>
  </si>
  <si>
    <t>Массовый спорт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</si>
  <si>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</si>
  <si>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</si>
  <si>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</si>
  <si>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</si>
  <si>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</si>
  <si>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</si>
  <si>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00</t>
  </si>
  <si>
    <t>02</t>
  </si>
  <si>
    <t>03</t>
  </si>
  <si>
    <t>04</t>
  </si>
  <si>
    <t>05</t>
  </si>
  <si>
    <t>06</t>
  </si>
  <si>
    <t>07</t>
  </si>
  <si>
    <t>09</t>
  </si>
  <si>
    <t>08</t>
  </si>
  <si>
    <t>Раздел</t>
  </si>
  <si>
    <t>Подраздел</t>
  </si>
  <si>
    <t>Дорожное хозяйство</t>
  </si>
  <si>
    <t>Охрана окружающей среды</t>
  </si>
  <si>
    <t>11</t>
  </si>
  <si>
    <t>Другие вопросы в области физической культуры и спорта</t>
  </si>
  <si>
    <t>10</t>
  </si>
  <si>
    <t>Обеспечение противопожарной безопасности</t>
  </si>
  <si>
    <t>Топливно-энергетический комплекс</t>
  </si>
  <si>
    <t xml:space="preserve">Первоначальный план </t>
  </si>
  <si>
    <t>Исполнено за 2019 г.</t>
  </si>
  <si>
    <t>% исполнения</t>
  </si>
  <si>
    <t>% отклонения уточненного плана от первоначального</t>
  </si>
  <si>
    <t>Исполнение расходов районного бюджета Большемурашкинского муниципального района на 01.06.2019 г.</t>
  </si>
  <si>
    <t>Уточненный план на 01.06.2019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</si>
</sst>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2" fillId="0" borderId="11" xfId="0" applyNumberFormat="1" applyFont="1" applyBorder="1" applyAlignment="1">
      <alignment horizontal="right" vertical="center"/>
    </xf>
    <xf numFmtId="49" fontId="41" fillId="31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 wrapText="1"/>
    </xf>
    <xf numFmtId="168" fontId="41" fillId="31" borderId="10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168" fontId="41" fillId="33" borderId="10" xfId="0" applyNumberFormat="1" applyFont="1" applyFill="1" applyBorder="1" applyAlignment="1">
      <alignment horizontal="right" vertical="center"/>
    </xf>
    <xf numFmtId="49" fontId="43" fillId="0" borderId="0" xfId="0" applyNumberFormat="1" applyFont="1" applyAlignment="1">
      <alignment horizont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PageLayoutView="0" workbookViewId="0" topLeftCell="A6">
      <selection activeCell="G59" sqref="G59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51.28125" style="0" customWidth="1"/>
    <col min="4" max="4" width="15.00390625" style="1" customWidth="1"/>
    <col min="5" max="5" width="16.00390625" style="0" customWidth="1"/>
    <col min="6" max="6" width="18.421875" style="0" customWidth="1"/>
    <col min="7" max="7" width="14.7109375" style="0" customWidth="1"/>
    <col min="8" max="8" width="15.8515625" style="0" customWidth="1"/>
  </cols>
  <sheetData>
    <row r="2" spans="1:8" ht="15">
      <c r="A2" s="15" t="s">
        <v>73</v>
      </c>
      <c r="B2" s="15"/>
      <c r="C2" s="15"/>
      <c r="D2" s="15"/>
      <c r="E2" s="15"/>
      <c r="F2" s="15"/>
      <c r="G2" s="15"/>
      <c r="H2" s="15"/>
    </row>
    <row r="4" spans="1:8" ht="31.5" customHeight="1">
      <c r="A4" s="16" t="s">
        <v>1</v>
      </c>
      <c r="B4" s="17"/>
      <c r="C4" s="18" t="s">
        <v>0</v>
      </c>
      <c r="D4" s="20" t="s">
        <v>69</v>
      </c>
      <c r="E4" s="18" t="s">
        <v>74</v>
      </c>
      <c r="F4" s="18" t="s">
        <v>72</v>
      </c>
      <c r="G4" s="18" t="s">
        <v>70</v>
      </c>
      <c r="H4" s="18" t="s">
        <v>71</v>
      </c>
    </row>
    <row r="5" spans="1:8" ht="27" customHeight="1">
      <c r="A5" s="3" t="s">
        <v>60</v>
      </c>
      <c r="B5" s="3" t="s">
        <v>61</v>
      </c>
      <c r="C5" s="19"/>
      <c r="D5" s="21"/>
      <c r="E5" s="19"/>
      <c r="F5" s="19"/>
      <c r="G5" s="19"/>
      <c r="H5" s="19"/>
    </row>
    <row r="6" spans="1:8" ht="14.25">
      <c r="A6" s="12"/>
      <c r="B6" s="12"/>
      <c r="C6" s="13" t="s">
        <v>2</v>
      </c>
      <c r="D6" s="14">
        <f>D7+D16+D18+D22+D31+D36+D37+D43+D46+D51+D54+D56</f>
        <v>393146.60000000003</v>
      </c>
      <c r="E6" s="14">
        <f>E7+E16+E18+E22+E31+E36+E37+E43+E46+E51+E54+E56</f>
        <v>447506.49999999994</v>
      </c>
      <c r="F6" s="14">
        <f aca="true" t="shared" si="0" ref="E6:G7">SUM(F7:F14)</f>
        <v>14.419912283495577</v>
      </c>
      <c r="G6" s="14">
        <f>G7+G16+G18+G22+G31+G36+G37+G43+G46+G51+G54+G56</f>
        <v>173347.2</v>
      </c>
      <c r="H6" s="14">
        <f>G6/E6*100</f>
        <v>38.736241819951225</v>
      </c>
    </row>
    <row r="7" spans="1:8" ht="14.25">
      <c r="A7" s="9" t="s">
        <v>50</v>
      </c>
      <c r="B7" s="9" t="s">
        <v>51</v>
      </c>
      <c r="C7" s="10" t="s">
        <v>3</v>
      </c>
      <c r="D7" s="11">
        <f>SUM(D8:D15)</f>
        <v>49845.1</v>
      </c>
      <c r="E7" s="11">
        <f t="shared" si="0"/>
        <v>50091.8</v>
      </c>
      <c r="F7" s="11">
        <f t="shared" si="0"/>
        <v>4.285703485215691</v>
      </c>
      <c r="G7" s="11">
        <f t="shared" si="0"/>
        <v>19376.1</v>
      </c>
      <c r="H7" s="11">
        <f>G7/E7*100</f>
        <v>38.681181351039484</v>
      </c>
    </row>
    <row r="8" spans="1:8" ht="41.25">
      <c r="A8" s="4" t="s">
        <v>50</v>
      </c>
      <c r="B8" s="4" t="s">
        <v>52</v>
      </c>
      <c r="C8" s="5" t="s">
        <v>4</v>
      </c>
      <c r="D8" s="6">
        <v>795</v>
      </c>
      <c r="E8" s="6">
        <v>795</v>
      </c>
      <c r="F8" s="6">
        <f aca="true" t="shared" si="1" ref="F8:F58">E8/D8*100-100</f>
        <v>0</v>
      </c>
      <c r="G8" s="7">
        <v>327.8</v>
      </c>
      <c r="H8" s="6">
        <f>G8/E8*100</f>
        <v>41.23270440251572</v>
      </c>
    </row>
    <row r="9" spans="1:8" ht="41.25">
      <c r="A9" s="4" t="s">
        <v>50</v>
      </c>
      <c r="B9" s="4" t="s">
        <v>53</v>
      </c>
      <c r="C9" s="5" t="s">
        <v>5</v>
      </c>
      <c r="D9" s="6">
        <v>1036.5</v>
      </c>
      <c r="E9" s="6">
        <v>1072.1</v>
      </c>
      <c r="F9" s="6">
        <f t="shared" si="1"/>
        <v>3.434635793535932</v>
      </c>
      <c r="G9" s="8">
        <v>418.5</v>
      </c>
      <c r="H9" s="8">
        <f aca="true" t="shared" si="2" ref="H9:H58">G9/E9*100</f>
        <v>39.035537729689395</v>
      </c>
    </row>
    <row r="10" spans="1:8" ht="54.75">
      <c r="A10" s="4" t="s">
        <v>50</v>
      </c>
      <c r="B10" s="4" t="s">
        <v>54</v>
      </c>
      <c r="C10" s="5" t="s">
        <v>6</v>
      </c>
      <c r="D10" s="6">
        <v>22565.2</v>
      </c>
      <c r="E10" s="6">
        <v>23235.9</v>
      </c>
      <c r="F10" s="6">
        <f t="shared" si="1"/>
        <v>2.9722758938542455</v>
      </c>
      <c r="G10" s="6">
        <v>9553.9</v>
      </c>
      <c r="H10" s="6">
        <f t="shared" si="2"/>
        <v>41.116978468662715</v>
      </c>
    </row>
    <row r="11" spans="1:8" ht="14.25">
      <c r="A11" s="4" t="s">
        <v>50</v>
      </c>
      <c r="B11" s="4" t="s">
        <v>55</v>
      </c>
      <c r="C11" s="5" t="s">
        <v>7</v>
      </c>
      <c r="D11" s="6">
        <v>7.8</v>
      </c>
      <c r="E11" s="6">
        <v>7.8</v>
      </c>
      <c r="F11" s="6">
        <f t="shared" si="1"/>
        <v>0</v>
      </c>
      <c r="G11" s="6">
        <v>0</v>
      </c>
      <c r="H11" s="6">
        <f t="shared" si="2"/>
        <v>0</v>
      </c>
    </row>
    <row r="12" spans="1:8" ht="41.25">
      <c r="A12" s="4" t="s">
        <v>50</v>
      </c>
      <c r="B12" s="4" t="s">
        <v>56</v>
      </c>
      <c r="C12" s="5" t="s">
        <v>8</v>
      </c>
      <c r="D12" s="6">
        <v>10439.2</v>
      </c>
      <c r="E12" s="6">
        <v>10828.3</v>
      </c>
      <c r="F12" s="6">
        <f t="shared" si="1"/>
        <v>3.727297110889708</v>
      </c>
      <c r="G12" s="6">
        <v>4046.8</v>
      </c>
      <c r="H12" s="6">
        <f t="shared" si="2"/>
        <v>37.37244073400257</v>
      </c>
    </row>
    <row r="13" spans="1:8" ht="14.25">
      <c r="A13" s="4" t="s">
        <v>50</v>
      </c>
      <c r="B13" s="4" t="s">
        <v>57</v>
      </c>
      <c r="C13" s="5" t="s">
        <v>9</v>
      </c>
      <c r="D13" s="6">
        <v>440</v>
      </c>
      <c r="E13" s="6">
        <v>440</v>
      </c>
      <c r="F13" s="6">
        <f t="shared" si="1"/>
        <v>0</v>
      </c>
      <c r="G13" s="6">
        <v>0</v>
      </c>
      <c r="H13" s="6">
        <f t="shared" si="2"/>
        <v>0</v>
      </c>
    </row>
    <row r="14" spans="1:8" ht="14.25">
      <c r="A14" s="4" t="s">
        <v>50</v>
      </c>
      <c r="B14" s="4">
        <v>11</v>
      </c>
      <c r="C14" s="5" t="s">
        <v>10</v>
      </c>
      <c r="D14" s="6">
        <v>50</v>
      </c>
      <c r="E14" s="6">
        <v>50</v>
      </c>
      <c r="F14" s="6">
        <f t="shared" si="1"/>
        <v>0</v>
      </c>
      <c r="G14" s="6">
        <v>0</v>
      </c>
      <c r="H14" s="6">
        <f t="shared" si="2"/>
        <v>0</v>
      </c>
    </row>
    <row r="15" spans="1:8" ht="14.25">
      <c r="A15" s="4" t="s">
        <v>50</v>
      </c>
      <c r="B15" s="4">
        <v>13</v>
      </c>
      <c r="C15" s="5" t="s">
        <v>11</v>
      </c>
      <c r="D15" s="6">
        <v>14511.4</v>
      </c>
      <c r="E15" s="6">
        <v>13662.7</v>
      </c>
      <c r="F15" s="6">
        <f t="shared" si="1"/>
        <v>-5.848505313064194</v>
      </c>
      <c r="G15" s="6">
        <v>5029.1</v>
      </c>
      <c r="H15" s="6">
        <f t="shared" si="2"/>
        <v>36.80897626384244</v>
      </c>
    </row>
    <row r="16" spans="1:8" ht="14.25">
      <c r="A16" s="9" t="s">
        <v>52</v>
      </c>
      <c r="B16" s="9" t="s">
        <v>51</v>
      </c>
      <c r="C16" s="10" t="s">
        <v>12</v>
      </c>
      <c r="D16" s="11">
        <f>SUM(D17)</f>
        <v>493.6</v>
      </c>
      <c r="E16" s="11">
        <f>SUM(E17)</f>
        <v>493.6</v>
      </c>
      <c r="F16" s="11">
        <f>SUM(F17)</f>
        <v>0</v>
      </c>
      <c r="G16" s="11">
        <f>SUM(G17)</f>
        <v>202.6</v>
      </c>
      <c r="H16" s="11">
        <f t="shared" si="2"/>
        <v>41.04538087520259</v>
      </c>
    </row>
    <row r="17" spans="1:8" ht="14.25">
      <c r="A17" s="4" t="s">
        <v>52</v>
      </c>
      <c r="B17" s="4" t="s">
        <v>53</v>
      </c>
      <c r="C17" s="5" t="s">
        <v>13</v>
      </c>
      <c r="D17" s="6">
        <v>493.6</v>
      </c>
      <c r="E17" s="6">
        <v>493.6</v>
      </c>
      <c r="F17" s="6">
        <f t="shared" si="1"/>
        <v>0</v>
      </c>
      <c r="G17" s="6">
        <v>202.6</v>
      </c>
      <c r="H17" s="6">
        <f t="shared" si="2"/>
        <v>41.04538087520259</v>
      </c>
    </row>
    <row r="18" spans="1:8" ht="27">
      <c r="A18" s="9" t="s">
        <v>53</v>
      </c>
      <c r="B18" s="9" t="s">
        <v>51</v>
      </c>
      <c r="C18" s="10" t="s">
        <v>14</v>
      </c>
      <c r="D18" s="11">
        <f>SUM(D19:D21)</f>
        <v>3718.4</v>
      </c>
      <c r="E18" s="11">
        <f>SUM(E19:E21)</f>
        <v>3789.5</v>
      </c>
      <c r="F18" s="11">
        <f t="shared" si="1"/>
        <v>1.9121127366609159</v>
      </c>
      <c r="G18" s="11">
        <f>SUM(G19:G21)</f>
        <v>1505.6</v>
      </c>
      <c r="H18" s="11">
        <f t="shared" si="2"/>
        <v>39.730835202533314</v>
      </c>
    </row>
    <row r="19" spans="1:8" ht="41.25">
      <c r="A19" s="4" t="s">
        <v>53</v>
      </c>
      <c r="B19" s="4" t="s">
        <v>58</v>
      </c>
      <c r="C19" s="5" t="s">
        <v>15</v>
      </c>
      <c r="D19" s="6">
        <v>3668.4</v>
      </c>
      <c r="E19" s="6">
        <v>3742.5</v>
      </c>
      <c r="F19" s="6">
        <f t="shared" si="1"/>
        <v>2.0199542034674494</v>
      </c>
      <c r="G19" s="6">
        <v>1505.6</v>
      </c>
      <c r="H19" s="6">
        <f t="shared" si="2"/>
        <v>40.22979291917167</v>
      </c>
    </row>
    <row r="20" spans="1:8" ht="14.25">
      <c r="A20" s="4" t="s">
        <v>53</v>
      </c>
      <c r="B20" s="4" t="s">
        <v>66</v>
      </c>
      <c r="C20" s="5" t="s">
        <v>67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7">
      <c r="A21" s="4" t="s">
        <v>53</v>
      </c>
      <c r="B21" s="4">
        <v>14</v>
      </c>
      <c r="C21" s="5" t="s">
        <v>16</v>
      </c>
      <c r="D21" s="6">
        <v>50</v>
      </c>
      <c r="E21" s="6">
        <v>47</v>
      </c>
      <c r="F21" s="6">
        <f t="shared" si="1"/>
        <v>-6</v>
      </c>
      <c r="G21" s="6">
        <v>0</v>
      </c>
      <c r="H21" s="6">
        <f t="shared" si="2"/>
        <v>0</v>
      </c>
    </row>
    <row r="22" spans="1:8" ht="14.25">
      <c r="A22" s="9" t="s">
        <v>54</v>
      </c>
      <c r="B22" s="9" t="s">
        <v>51</v>
      </c>
      <c r="C22" s="10" t="s">
        <v>17</v>
      </c>
      <c r="D22" s="11">
        <f>SUM(D23:D30)</f>
        <v>55364</v>
      </c>
      <c r="E22" s="11">
        <f>SUM(E23:E30)</f>
        <v>54822.50000000001</v>
      </c>
      <c r="F22" s="11">
        <f t="shared" si="1"/>
        <v>-0.9780723936131608</v>
      </c>
      <c r="G22" s="11">
        <f>SUM(G23:G30)</f>
        <v>27136.5</v>
      </c>
      <c r="H22" s="11">
        <f t="shared" si="2"/>
        <v>49.49883715627707</v>
      </c>
    </row>
    <row r="23" spans="1:8" ht="14.25">
      <c r="A23" s="4" t="s">
        <v>54</v>
      </c>
      <c r="B23" s="4" t="s">
        <v>50</v>
      </c>
      <c r="C23" s="5" t="s">
        <v>18</v>
      </c>
      <c r="D23" s="6">
        <v>25</v>
      </c>
      <c r="E23" s="6">
        <v>25</v>
      </c>
      <c r="F23" s="6">
        <f t="shared" si="1"/>
        <v>0</v>
      </c>
      <c r="G23" s="6">
        <v>14.7</v>
      </c>
      <c r="H23" s="6">
        <f t="shared" si="2"/>
        <v>58.8</v>
      </c>
    </row>
    <row r="24" spans="1:8" ht="14.25">
      <c r="A24" s="4" t="s">
        <v>54</v>
      </c>
      <c r="B24" s="4" t="s">
        <v>52</v>
      </c>
      <c r="C24" s="5" t="s">
        <v>68</v>
      </c>
      <c r="D24" s="6">
        <v>0</v>
      </c>
      <c r="E24" s="6">
        <v>0</v>
      </c>
      <c r="F24" s="6">
        <v>0</v>
      </c>
      <c r="G24" s="6">
        <v>0</v>
      </c>
      <c r="H24" s="6" t="e">
        <f t="shared" si="2"/>
        <v>#DIV/0!</v>
      </c>
    </row>
    <row r="25" spans="1:8" ht="14.25">
      <c r="A25" s="4" t="s">
        <v>54</v>
      </c>
      <c r="B25" s="4" t="s">
        <v>55</v>
      </c>
      <c r="C25" s="5" t="s">
        <v>19</v>
      </c>
      <c r="D25" s="6">
        <v>35481.5</v>
      </c>
      <c r="E25" s="6">
        <v>34327.4</v>
      </c>
      <c r="F25" s="6">
        <f t="shared" si="1"/>
        <v>-3.252680974592394</v>
      </c>
      <c r="G25" s="6">
        <v>21617</v>
      </c>
      <c r="H25" s="6">
        <f t="shared" si="2"/>
        <v>62.97301863817242</v>
      </c>
    </row>
    <row r="26" spans="1:8" ht="14.25">
      <c r="A26" s="4" t="s">
        <v>54</v>
      </c>
      <c r="B26" s="4" t="s">
        <v>56</v>
      </c>
      <c r="C26" s="5" t="s">
        <v>20</v>
      </c>
      <c r="D26" s="6">
        <v>9652.6</v>
      </c>
      <c r="E26" s="6">
        <v>9787.9</v>
      </c>
      <c r="F26" s="6">
        <f t="shared" si="1"/>
        <v>1.4016948801359064</v>
      </c>
      <c r="G26" s="6">
        <v>1237.2</v>
      </c>
      <c r="H26" s="6">
        <f t="shared" si="2"/>
        <v>12.640096445611418</v>
      </c>
    </row>
    <row r="27" spans="1:8" ht="14.25">
      <c r="A27" s="4" t="s">
        <v>54</v>
      </c>
      <c r="B27" s="4" t="s">
        <v>59</v>
      </c>
      <c r="C27" s="5" t="s">
        <v>21</v>
      </c>
      <c r="D27" s="6">
        <v>4595</v>
      </c>
      <c r="E27" s="6">
        <v>5595</v>
      </c>
      <c r="F27" s="6">
        <f t="shared" si="1"/>
        <v>21.76278563656149</v>
      </c>
      <c r="G27" s="6">
        <v>3000</v>
      </c>
      <c r="H27" s="6">
        <f t="shared" si="2"/>
        <v>53.61930294906166</v>
      </c>
    </row>
    <row r="28" spans="1:8" ht="14.25">
      <c r="A28" s="4" t="s">
        <v>54</v>
      </c>
      <c r="B28" s="4" t="s">
        <v>58</v>
      </c>
      <c r="C28" s="5" t="s">
        <v>62</v>
      </c>
      <c r="D28" s="6">
        <v>0</v>
      </c>
      <c r="E28" s="6">
        <v>15</v>
      </c>
      <c r="F28" s="6">
        <v>0</v>
      </c>
      <c r="G28" s="6">
        <v>0</v>
      </c>
      <c r="H28" s="6">
        <v>0</v>
      </c>
    </row>
    <row r="29" spans="1:8" ht="14.25">
      <c r="A29" s="4" t="s">
        <v>54</v>
      </c>
      <c r="B29" s="4">
        <v>10</v>
      </c>
      <c r="C29" s="5" t="s">
        <v>22</v>
      </c>
      <c r="D29" s="6">
        <v>4080.6</v>
      </c>
      <c r="E29" s="6">
        <v>3493.9</v>
      </c>
      <c r="F29" s="6">
        <f t="shared" si="1"/>
        <v>-14.377787580257802</v>
      </c>
      <c r="G29" s="6">
        <v>648.8</v>
      </c>
      <c r="H29" s="6">
        <f t="shared" si="2"/>
        <v>18.569506854804086</v>
      </c>
    </row>
    <row r="30" spans="1:8" ht="14.25">
      <c r="A30" s="4" t="s">
        <v>54</v>
      </c>
      <c r="B30" s="4">
        <v>12</v>
      </c>
      <c r="C30" s="5" t="s">
        <v>23</v>
      </c>
      <c r="D30" s="6">
        <v>1529.3</v>
      </c>
      <c r="E30" s="6">
        <v>1578.3</v>
      </c>
      <c r="F30" s="6">
        <f t="shared" si="1"/>
        <v>3.204080298175626</v>
      </c>
      <c r="G30" s="6">
        <v>618.8</v>
      </c>
      <c r="H30" s="6">
        <f t="shared" si="2"/>
        <v>39.20674143065323</v>
      </c>
    </row>
    <row r="31" spans="1:8" ht="14.25">
      <c r="A31" s="9" t="s">
        <v>55</v>
      </c>
      <c r="B31" s="9" t="s">
        <v>51</v>
      </c>
      <c r="C31" s="10" t="s">
        <v>24</v>
      </c>
      <c r="D31" s="11">
        <f>SUM(D32:D35)</f>
        <v>4363.1</v>
      </c>
      <c r="E31" s="11">
        <f>SUM(E32:E35)</f>
        <v>36432.2</v>
      </c>
      <c r="F31" s="11">
        <f t="shared" si="1"/>
        <v>735.0072196374135</v>
      </c>
      <c r="G31" s="11">
        <f>SUM(G32:G35)</f>
        <v>824.8</v>
      </c>
      <c r="H31" s="11">
        <f t="shared" si="2"/>
        <v>2.263931357425574</v>
      </c>
    </row>
    <row r="32" spans="1:8" ht="14.25">
      <c r="A32" s="4" t="s">
        <v>55</v>
      </c>
      <c r="B32" s="4" t="s">
        <v>50</v>
      </c>
      <c r="C32" s="5" t="s">
        <v>25</v>
      </c>
      <c r="D32" s="6">
        <v>13.8</v>
      </c>
      <c r="E32" s="6">
        <v>12576.2</v>
      </c>
      <c r="F32" s="6">
        <f t="shared" si="1"/>
        <v>91031.88405797101</v>
      </c>
      <c r="G32" s="6">
        <v>91.9</v>
      </c>
      <c r="H32" s="6">
        <f t="shared" si="2"/>
        <v>0.7307453761867655</v>
      </c>
    </row>
    <row r="33" spans="1:8" ht="14.25">
      <c r="A33" s="4" t="s">
        <v>55</v>
      </c>
      <c r="B33" s="4" t="s">
        <v>52</v>
      </c>
      <c r="C33" s="5" t="s">
        <v>26</v>
      </c>
      <c r="D33" s="6">
        <v>3607.4</v>
      </c>
      <c r="E33" s="6">
        <v>14177.2</v>
      </c>
      <c r="F33" s="6">
        <f t="shared" si="1"/>
        <v>293.0032710539447</v>
      </c>
      <c r="G33" s="6">
        <v>93.4</v>
      </c>
      <c r="H33" s="6">
        <f t="shared" si="2"/>
        <v>0.6588042772902971</v>
      </c>
    </row>
    <row r="34" spans="1:8" ht="14.25">
      <c r="A34" s="4" t="s">
        <v>55</v>
      </c>
      <c r="B34" s="4" t="s">
        <v>53</v>
      </c>
      <c r="C34" s="5" t="s">
        <v>27</v>
      </c>
      <c r="D34" s="6">
        <v>515</v>
      </c>
      <c r="E34" s="6">
        <v>6193.6</v>
      </c>
      <c r="F34" s="6">
        <f t="shared" si="1"/>
        <v>1102.6407766990292</v>
      </c>
      <c r="G34" s="6">
        <v>0</v>
      </c>
      <c r="H34" s="6">
        <f t="shared" si="2"/>
        <v>0</v>
      </c>
    </row>
    <row r="35" spans="1:8" ht="27">
      <c r="A35" s="4" t="s">
        <v>55</v>
      </c>
      <c r="B35" s="4" t="s">
        <v>55</v>
      </c>
      <c r="C35" s="5" t="s">
        <v>28</v>
      </c>
      <c r="D35" s="6">
        <v>226.9</v>
      </c>
      <c r="E35" s="6">
        <v>3485.2</v>
      </c>
      <c r="F35" s="6">
        <f t="shared" si="1"/>
        <v>1436.0070515645657</v>
      </c>
      <c r="G35" s="6">
        <v>639.5</v>
      </c>
      <c r="H35" s="6">
        <f t="shared" si="2"/>
        <v>18.349018707678184</v>
      </c>
    </row>
    <row r="36" spans="1:8" ht="14.25">
      <c r="A36" s="9" t="s">
        <v>56</v>
      </c>
      <c r="B36" s="9" t="s">
        <v>51</v>
      </c>
      <c r="C36" s="10" t="s">
        <v>63</v>
      </c>
      <c r="D36" s="11">
        <v>0</v>
      </c>
      <c r="E36" s="11">
        <v>0</v>
      </c>
      <c r="F36" s="11">
        <v>0</v>
      </c>
      <c r="G36" s="11">
        <v>0</v>
      </c>
      <c r="H36" s="11">
        <v>1550</v>
      </c>
    </row>
    <row r="37" spans="1:8" ht="14.25">
      <c r="A37" s="9" t="s">
        <v>57</v>
      </c>
      <c r="B37" s="9" t="s">
        <v>51</v>
      </c>
      <c r="C37" s="10" t="s">
        <v>29</v>
      </c>
      <c r="D37" s="11">
        <f>SUM(D38:D42)</f>
        <v>196338.30000000002</v>
      </c>
      <c r="E37" s="11">
        <f>SUM(E38:E42)</f>
        <v>200364.59999999998</v>
      </c>
      <c r="F37" s="11">
        <f t="shared" si="1"/>
        <v>2.05069515219391</v>
      </c>
      <c r="G37" s="11">
        <f>SUM(G38:G42)</f>
        <v>91098.29999999999</v>
      </c>
      <c r="H37" s="11">
        <f t="shared" si="2"/>
        <v>45.46626499890699</v>
      </c>
    </row>
    <row r="38" spans="1:8" ht="14.25">
      <c r="A38" s="4" t="s">
        <v>57</v>
      </c>
      <c r="B38" s="4" t="s">
        <v>50</v>
      </c>
      <c r="C38" s="5" t="s">
        <v>30</v>
      </c>
      <c r="D38" s="6">
        <v>27960.2</v>
      </c>
      <c r="E38" s="6">
        <v>29085.8</v>
      </c>
      <c r="F38" s="6">
        <f t="shared" si="1"/>
        <v>4.025722276664695</v>
      </c>
      <c r="G38" s="6">
        <v>13107.7</v>
      </c>
      <c r="H38" s="6">
        <f t="shared" si="2"/>
        <v>45.06563340186621</v>
      </c>
    </row>
    <row r="39" spans="1:8" ht="14.25">
      <c r="A39" s="4" t="s">
        <v>57</v>
      </c>
      <c r="B39" s="4" t="s">
        <v>52</v>
      </c>
      <c r="C39" s="5" t="s">
        <v>31</v>
      </c>
      <c r="D39" s="6">
        <v>116974.6</v>
      </c>
      <c r="E39" s="6">
        <v>119042.4</v>
      </c>
      <c r="F39" s="6">
        <f t="shared" si="1"/>
        <v>1.7677341918672909</v>
      </c>
      <c r="G39" s="6">
        <v>53877.8</v>
      </c>
      <c r="H39" s="6">
        <f t="shared" si="2"/>
        <v>45.25933616929766</v>
      </c>
    </row>
    <row r="40" spans="1:8" ht="14.25">
      <c r="A40" s="4" t="s">
        <v>57</v>
      </c>
      <c r="B40" s="4" t="s">
        <v>53</v>
      </c>
      <c r="C40" s="5" t="s">
        <v>32</v>
      </c>
      <c r="D40" s="6">
        <v>25010.5</v>
      </c>
      <c r="E40" s="6">
        <v>25393.9</v>
      </c>
      <c r="F40" s="6">
        <f t="shared" si="1"/>
        <v>1.5329561584134694</v>
      </c>
      <c r="G40" s="6">
        <v>11765.2</v>
      </c>
      <c r="H40" s="6">
        <f t="shared" si="2"/>
        <v>46.33081173037619</v>
      </c>
    </row>
    <row r="41" spans="1:8" ht="14.25">
      <c r="A41" s="4" t="s">
        <v>57</v>
      </c>
      <c r="B41" s="4" t="s">
        <v>57</v>
      </c>
      <c r="C41" s="5" t="s">
        <v>33</v>
      </c>
      <c r="D41" s="6">
        <v>1712.8</v>
      </c>
      <c r="E41" s="6">
        <v>1823.7</v>
      </c>
      <c r="F41" s="6">
        <f t="shared" si="1"/>
        <v>6.4747781410555945</v>
      </c>
      <c r="G41" s="6">
        <v>1257.2</v>
      </c>
      <c r="H41" s="6">
        <f t="shared" si="2"/>
        <v>68.93677688216265</v>
      </c>
    </row>
    <row r="42" spans="1:8" ht="14.25">
      <c r="A42" s="4" t="s">
        <v>57</v>
      </c>
      <c r="B42" s="4" t="s">
        <v>58</v>
      </c>
      <c r="C42" s="5" t="s">
        <v>34</v>
      </c>
      <c r="D42" s="6">
        <v>24680.2</v>
      </c>
      <c r="E42" s="6">
        <v>25018.8</v>
      </c>
      <c r="F42" s="6">
        <f t="shared" si="1"/>
        <v>1.3719499841978546</v>
      </c>
      <c r="G42" s="6">
        <v>11090.4</v>
      </c>
      <c r="H42" s="6">
        <f t="shared" si="2"/>
        <v>44.32826514461125</v>
      </c>
    </row>
    <row r="43" spans="1:8" ht="14.25">
      <c r="A43" s="9" t="s">
        <v>59</v>
      </c>
      <c r="B43" s="9" t="s">
        <v>51</v>
      </c>
      <c r="C43" s="10" t="s">
        <v>35</v>
      </c>
      <c r="D43" s="11">
        <f>SUM(D44:D45)</f>
        <v>42818.2</v>
      </c>
      <c r="E43" s="11">
        <f>SUM(E44:E45)</f>
        <v>59226.6</v>
      </c>
      <c r="F43" s="11">
        <f t="shared" si="1"/>
        <v>38.321087761746185</v>
      </c>
      <c r="G43" s="11">
        <f>SUM(G44:G45)</f>
        <v>18013.4</v>
      </c>
      <c r="H43" s="11">
        <f t="shared" si="2"/>
        <v>30.414374622213668</v>
      </c>
    </row>
    <row r="44" spans="1:8" ht="14.25">
      <c r="A44" s="4" t="s">
        <v>59</v>
      </c>
      <c r="B44" s="4" t="s">
        <v>50</v>
      </c>
      <c r="C44" s="5" t="s">
        <v>36</v>
      </c>
      <c r="D44" s="6">
        <v>35802.1</v>
      </c>
      <c r="E44" s="6">
        <v>52178.9</v>
      </c>
      <c r="F44" s="6">
        <f t="shared" si="1"/>
        <v>45.74256817337533</v>
      </c>
      <c r="G44" s="6">
        <v>14867.7</v>
      </c>
      <c r="H44" s="6">
        <f t="shared" si="2"/>
        <v>28.493701477033824</v>
      </c>
    </row>
    <row r="45" spans="1:8" ht="14.25">
      <c r="A45" s="4" t="s">
        <v>59</v>
      </c>
      <c r="B45" s="4" t="s">
        <v>54</v>
      </c>
      <c r="C45" s="5" t="s">
        <v>37</v>
      </c>
      <c r="D45" s="6">
        <v>7016.1</v>
      </c>
      <c r="E45" s="6">
        <v>7047.7</v>
      </c>
      <c r="F45" s="6">
        <f t="shared" si="1"/>
        <v>0.4503926682914994</v>
      </c>
      <c r="G45" s="6">
        <v>3145.7</v>
      </c>
      <c r="H45" s="6">
        <f t="shared" si="2"/>
        <v>44.63441973977326</v>
      </c>
    </row>
    <row r="46" spans="1:8" ht="14.25">
      <c r="A46" s="9">
        <v>10</v>
      </c>
      <c r="B46" s="9" t="s">
        <v>51</v>
      </c>
      <c r="C46" s="10" t="s">
        <v>38</v>
      </c>
      <c r="D46" s="11">
        <f>SUM(D47:D50)</f>
        <v>13598.9</v>
      </c>
      <c r="E46" s="11">
        <f>SUM(E47:E50)</f>
        <v>15572.9</v>
      </c>
      <c r="F46" s="11">
        <f t="shared" si="1"/>
        <v>14.515879960879204</v>
      </c>
      <c r="G46" s="11">
        <f>SUM(G47:G50)</f>
        <v>3896.7000000000003</v>
      </c>
      <c r="H46" s="11">
        <f t="shared" si="2"/>
        <v>25.02231440515254</v>
      </c>
    </row>
    <row r="47" spans="1:8" ht="14.25">
      <c r="A47" s="4">
        <v>10</v>
      </c>
      <c r="B47" s="4" t="s">
        <v>50</v>
      </c>
      <c r="C47" s="5" t="s">
        <v>39</v>
      </c>
      <c r="D47" s="6">
        <v>5737.6</v>
      </c>
      <c r="E47" s="6">
        <v>5737.6</v>
      </c>
      <c r="F47" s="6">
        <f t="shared" si="1"/>
        <v>0</v>
      </c>
      <c r="G47" s="6">
        <v>1924.2</v>
      </c>
      <c r="H47" s="6">
        <f t="shared" si="2"/>
        <v>33.53667038482989</v>
      </c>
    </row>
    <row r="48" spans="1:8" ht="14.25">
      <c r="A48" s="4">
        <v>10</v>
      </c>
      <c r="B48" s="4" t="s">
        <v>53</v>
      </c>
      <c r="C48" s="5" t="s">
        <v>40</v>
      </c>
      <c r="D48" s="6">
        <v>2541.1</v>
      </c>
      <c r="E48" s="6">
        <v>1103.4</v>
      </c>
      <c r="F48" s="6">
        <f t="shared" si="1"/>
        <v>-56.577859981897596</v>
      </c>
      <c r="G48" s="6">
        <v>75.8</v>
      </c>
      <c r="H48" s="6">
        <f t="shared" si="2"/>
        <v>6.869675548305238</v>
      </c>
    </row>
    <row r="49" spans="1:8" ht="14.25">
      <c r="A49" s="4">
        <v>10</v>
      </c>
      <c r="B49" s="4" t="s">
        <v>54</v>
      </c>
      <c r="C49" s="5" t="s">
        <v>41</v>
      </c>
      <c r="D49" s="6">
        <v>4674.9</v>
      </c>
      <c r="E49" s="6">
        <v>7714.3</v>
      </c>
      <c r="F49" s="6">
        <f t="shared" si="1"/>
        <v>65.01529444480096</v>
      </c>
      <c r="G49" s="6">
        <v>1637.4</v>
      </c>
      <c r="H49" s="6">
        <f t="shared" si="2"/>
        <v>21.225516249043984</v>
      </c>
    </row>
    <row r="50" spans="1:8" ht="14.25">
      <c r="A50" s="4">
        <v>10</v>
      </c>
      <c r="B50" s="4" t="s">
        <v>56</v>
      </c>
      <c r="C50" s="5" t="s">
        <v>42</v>
      </c>
      <c r="D50" s="6">
        <v>645.3</v>
      </c>
      <c r="E50" s="6">
        <v>1017.6</v>
      </c>
      <c r="F50" s="6">
        <f t="shared" si="1"/>
        <v>57.694095769409586</v>
      </c>
      <c r="G50" s="6">
        <v>259.3</v>
      </c>
      <c r="H50" s="6">
        <f t="shared" si="2"/>
        <v>25.481525157232703</v>
      </c>
    </row>
    <row r="51" spans="1:8" ht="14.25">
      <c r="A51" s="9">
        <v>11</v>
      </c>
      <c r="B51" s="9" t="s">
        <v>51</v>
      </c>
      <c r="C51" s="10" t="s">
        <v>43</v>
      </c>
      <c r="D51" s="11">
        <f>SUM(D52:D53)</f>
        <v>2895.6</v>
      </c>
      <c r="E51" s="11">
        <f>SUM(E52:E53)</f>
        <v>2955.6</v>
      </c>
      <c r="F51" s="11">
        <f t="shared" si="1"/>
        <v>2.0721094073767006</v>
      </c>
      <c r="G51" s="11">
        <f>SUM(G52:G53)</f>
        <v>1461.5</v>
      </c>
      <c r="H51" s="11">
        <f t="shared" si="2"/>
        <v>49.44850453376641</v>
      </c>
    </row>
    <row r="52" spans="1:8" ht="14.25">
      <c r="A52" s="4">
        <v>11</v>
      </c>
      <c r="B52" s="4" t="s">
        <v>52</v>
      </c>
      <c r="C52" s="5" t="s">
        <v>44</v>
      </c>
      <c r="D52" s="6">
        <v>2895.6</v>
      </c>
      <c r="E52" s="6">
        <v>2955.6</v>
      </c>
      <c r="F52" s="6">
        <f t="shared" si="1"/>
        <v>2.0721094073767006</v>
      </c>
      <c r="G52" s="6">
        <v>1461.5</v>
      </c>
      <c r="H52" s="6">
        <f t="shared" si="2"/>
        <v>49.44850453376641</v>
      </c>
    </row>
    <row r="53" spans="1:8" ht="27">
      <c r="A53" s="4" t="s">
        <v>64</v>
      </c>
      <c r="B53" s="4" t="s">
        <v>55</v>
      </c>
      <c r="C53" s="5" t="s">
        <v>65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4.25">
      <c r="A54" s="9">
        <v>12</v>
      </c>
      <c r="B54" s="9" t="s">
        <v>51</v>
      </c>
      <c r="C54" s="10" t="s">
        <v>45</v>
      </c>
      <c r="D54" s="11">
        <f>SUM(D55)</f>
        <v>1777.4</v>
      </c>
      <c r="E54" s="11">
        <f>SUM(E55)</f>
        <v>1823.2</v>
      </c>
      <c r="F54" s="11">
        <f t="shared" si="1"/>
        <v>2.576797569483503</v>
      </c>
      <c r="G54" s="11">
        <f>SUM(G55)</f>
        <v>765.6</v>
      </c>
      <c r="H54" s="11">
        <f t="shared" si="2"/>
        <v>41.992101799034664</v>
      </c>
    </row>
    <row r="55" spans="1:8" s="2" customFormat="1" ht="14.25">
      <c r="A55" s="4">
        <v>12</v>
      </c>
      <c r="B55" s="4" t="s">
        <v>52</v>
      </c>
      <c r="C55" s="5" t="s">
        <v>46</v>
      </c>
      <c r="D55" s="6">
        <v>1777.4</v>
      </c>
      <c r="E55" s="6">
        <v>1823.2</v>
      </c>
      <c r="F55" s="6">
        <f t="shared" si="1"/>
        <v>2.576797569483503</v>
      </c>
      <c r="G55" s="6">
        <v>765.6</v>
      </c>
      <c r="H55" s="6">
        <f t="shared" si="2"/>
        <v>41.992101799034664</v>
      </c>
    </row>
    <row r="56" spans="1:8" ht="41.25">
      <c r="A56" s="9">
        <v>14</v>
      </c>
      <c r="B56" s="9" t="s">
        <v>51</v>
      </c>
      <c r="C56" s="10" t="s">
        <v>47</v>
      </c>
      <c r="D56" s="11">
        <f>SUM(D57:D58)</f>
        <v>21934</v>
      </c>
      <c r="E56" s="11">
        <f>SUM(E57:E58)</f>
        <v>21934</v>
      </c>
      <c r="F56" s="11">
        <f t="shared" si="1"/>
        <v>0</v>
      </c>
      <c r="G56" s="11">
        <f>SUM(G57:G58)</f>
        <v>9066.1</v>
      </c>
      <c r="H56" s="11">
        <f t="shared" si="2"/>
        <v>41.33354609282393</v>
      </c>
    </row>
    <row r="57" spans="1:8" s="2" customFormat="1" ht="41.25">
      <c r="A57" s="4">
        <v>14</v>
      </c>
      <c r="B57" s="4" t="s">
        <v>50</v>
      </c>
      <c r="C57" s="5" t="s">
        <v>48</v>
      </c>
      <c r="D57" s="6">
        <v>20690.5</v>
      </c>
      <c r="E57" s="6">
        <v>20690.5</v>
      </c>
      <c r="F57" s="6">
        <f t="shared" si="1"/>
        <v>0</v>
      </c>
      <c r="G57" s="6">
        <v>8189.9</v>
      </c>
      <c r="H57" s="6">
        <f t="shared" si="2"/>
        <v>39.58290036490176</v>
      </c>
    </row>
    <row r="58" spans="1:8" s="2" customFormat="1" ht="14.25">
      <c r="A58" s="4">
        <v>14</v>
      </c>
      <c r="B58" s="4" t="s">
        <v>53</v>
      </c>
      <c r="C58" s="5" t="s">
        <v>49</v>
      </c>
      <c r="D58" s="6">
        <v>1243.5</v>
      </c>
      <c r="E58" s="6">
        <v>1243.5</v>
      </c>
      <c r="F58" s="6">
        <f t="shared" si="1"/>
        <v>0</v>
      </c>
      <c r="G58" s="6">
        <v>876.2</v>
      </c>
      <c r="H58" s="6">
        <f t="shared" si="2"/>
        <v>70.46240450341777</v>
      </c>
    </row>
  </sheetData>
  <sheetProtection/>
  <mergeCells count="8">
    <mergeCell ref="A2:H2"/>
    <mergeCell ref="A4:B4"/>
    <mergeCell ref="C4:C5"/>
    <mergeCell ref="D4:D5"/>
    <mergeCell ref="E4:E5"/>
    <mergeCell ref="H4:H5"/>
    <mergeCell ref="G4:G5"/>
    <mergeCell ref="F4:F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2020-04-09T11:53:17Z</dcterms:modified>
  <cp:category/>
  <cp:version/>
  <cp:contentType/>
  <cp:contentStatus/>
</cp:coreProperties>
</file>