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6" windowWidth="18192" windowHeight="11256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<sst xmlns="http://schemas.openxmlformats.org/spreadsheetml/2006/main" count="150" uniqueCount="75">
  <si>
    <t>Наименование</t>
  </si>
  <si>
    <t>Код бюджетной классификации</t>
  </si>
  <si>
    <t>Всего расходов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</si>
  <si>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</si>
  <si>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</si>
  <si>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</si>
  <si>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</si>
  <si>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Судебная система 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</si>
  <si>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</si>
  <si>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</si>
  <si>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</si>
  <si>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</si>
  <si>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</si>
  <si>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</si>
  <si>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</si>
  <si>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</si>
  <si>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</si>
  <si>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</si>
  <si>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Общеэкономические вопросы</t>
  </si>
  <si>
    <t>Сельское хозяйство и рыболовство</t>
  </si>
  <si>
    <t>Водное хозяйство</t>
  </si>
  <si>
    <t xml:space="preserve">Транспорт </t>
  </si>
  <si>
    <t>Связь и информатика</t>
  </si>
  <si>
    <t>Другие вопросы в области национальной экономики</t>
  </si>
  <si>
    <t>Жилищно-коммунальное хозяйство</t>
  </si>
  <si>
    <t xml:space="preserve">Жилищное хозяйство 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</si>
  <si>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</si>
  <si>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</si>
  <si>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</si>
  <si>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Образование</t>
  </si>
  <si>
    <t>Дошкольное образование</t>
  </si>
  <si>
    <t>Общее образование</t>
  </si>
  <si>
    <t>Дополнительное образование детей</t>
  </si>
  <si>
    <t xml:space="preserve">Молодежная политика </t>
  </si>
  <si>
    <t>Другие вопросы в области образования</t>
  </si>
  <si>
    <t>Культура и кинематография</t>
  </si>
  <si>
    <t xml:space="preserve">Культура </t>
  </si>
  <si>
    <t xml:space="preserve">Другие вопросы в области культуры и кинематографии 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</si>
  <si>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</si>
  <si>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</si>
  <si>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</si>
  <si>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</si>
  <si>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</si>
  <si>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 xml:space="preserve">Физическая культура и спорт  </t>
  </si>
  <si>
    <t>Массовый спорт</t>
  </si>
  <si>
    <t>Средства массовой информации</t>
  </si>
  <si>
    <t>Периодическая печать и издательства</t>
  </si>
  <si>
    <t xml:space="preserve">Межбюджетные трансферты общего характера бюджетам субъектов Российской Федерации и муниципальных образований </t>
  </si>
  <si>
    <t>Дотации на выравнивание бюджетной обеспеченности субъектов Российской Федерации и муниципальных образований</t>
  </si>
  <si>
    <t>Прочие межбюджетные трансферты общего характера</t>
  </si>
  <si>
    <t>01</t>
  </si>
  <si>
    <t>00</t>
  </si>
  <si>
    <t>02</t>
  </si>
  <si>
    <t>03</t>
  </si>
  <si>
    <t>04</t>
  </si>
  <si>
    <t>05</t>
  </si>
  <si>
    <t>06</t>
  </si>
  <si>
    <t>07</t>
  </si>
  <si>
    <t>09</t>
  </si>
  <si>
    <t>08</t>
  </si>
  <si>
    <t>Раздел</t>
  </si>
  <si>
    <t>Подраздел</t>
  </si>
  <si>
    <t>Дорожное хозяйство</t>
  </si>
  <si>
    <t>Охрана окружающей среды</t>
  </si>
  <si>
    <t>11</t>
  </si>
  <si>
    <t>Другие вопросы в области физической культуры и спорта</t>
  </si>
  <si>
    <t>10</t>
  </si>
  <si>
    <t>Обеспечение противопожарной безопасности</t>
  </si>
  <si>
    <t>Топливно-энергетический комплекс</t>
  </si>
  <si>
    <t xml:space="preserve">Первоначальный план </t>
  </si>
  <si>
    <t>Исполнено за 2019 г.</t>
  </si>
  <si>
    <t>% исполнения</t>
  </si>
  <si>
    <t>% отклонения уточненного плана от первоначального</t>
  </si>
  <si>
    <t>Исполнение расходов районного бюджета Большемурашкинского муниципального района на 01.09.2019 г.</t>
  </si>
  <si>
    <t>Уточненный план на 01.09.2019 г.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</si>
</sst>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0" fontId="0" fillId="0" borderId="0" xfId="0" applyFont="1" applyAlignment="1">
      <alignment/>
    </xf>
    <xf numFmtId="49" fontId="41" fillId="0" borderId="10" xfId="0" applyNumberFormat="1" applyFont="1" applyBorder="1" applyAlignment="1">
      <alignment horizontal="center" vertical="center" wrapText="1"/>
    </xf>
    <xf numFmtId="49" fontId="42" fillId="0" borderId="10" xfId="0" applyNumberFormat="1" applyFont="1" applyBorder="1" applyAlignment="1">
      <alignment horizontal="center" vertical="center"/>
    </xf>
    <xf numFmtId="0" fontId="42" fillId="0" borderId="10" xfId="0" applyFont="1" applyBorder="1" applyAlignment="1">
      <alignment vertical="center" wrapText="1"/>
    </xf>
    <xf numFmtId="168" fontId="42" fillId="0" borderId="10" xfId="0" applyNumberFormat="1" applyFont="1" applyBorder="1" applyAlignment="1">
      <alignment horizontal="right" vertical="center"/>
    </xf>
    <xf numFmtId="0" fontId="42" fillId="0" borderId="10" xfId="0" applyFont="1" applyBorder="1" applyAlignment="1">
      <alignment horizontal="right" vertical="center"/>
    </xf>
    <xf numFmtId="168" fontId="42" fillId="0" borderId="11" xfId="0" applyNumberFormat="1" applyFont="1" applyBorder="1" applyAlignment="1">
      <alignment horizontal="right" vertical="center"/>
    </xf>
    <xf numFmtId="49" fontId="41" fillId="31" borderId="10" xfId="0" applyNumberFormat="1" applyFont="1" applyFill="1" applyBorder="1" applyAlignment="1">
      <alignment horizontal="center" vertical="center"/>
    </xf>
    <xf numFmtId="0" fontId="41" fillId="31" borderId="10" xfId="0" applyFont="1" applyFill="1" applyBorder="1" applyAlignment="1">
      <alignment vertical="center" wrapText="1"/>
    </xf>
    <xf numFmtId="168" fontId="41" fillId="31" borderId="10" xfId="0" applyNumberFormat="1" applyFont="1" applyFill="1" applyBorder="1" applyAlignment="1">
      <alignment horizontal="right" vertical="center"/>
    </xf>
    <xf numFmtId="49" fontId="42" fillId="33" borderId="10" xfId="0" applyNumberFormat="1" applyFont="1" applyFill="1" applyBorder="1" applyAlignment="1">
      <alignment vertical="center"/>
    </xf>
    <xf numFmtId="0" fontId="41" fillId="33" borderId="10" xfId="0" applyFont="1" applyFill="1" applyBorder="1" applyAlignment="1">
      <alignment vertical="center" wrapText="1"/>
    </xf>
    <xf numFmtId="168" fontId="41" fillId="33" borderId="10" xfId="0" applyNumberFormat="1" applyFont="1" applyFill="1" applyBorder="1" applyAlignment="1">
      <alignment horizontal="right" vertical="center"/>
    </xf>
    <xf numFmtId="49" fontId="43" fillId="0" borderId="0" xfId="0" applyNumberFormat="1" applyFont="1" applyAlignment="1">
      <alignment horizontal="center"/>
    </xf>
    <xf numFmtId="49" fontId="41" fillId="0" borderId="12" xfId="0" applyNumberFormat="1" applyFont="1" applyBorder="1" applyAlignment="1">
      <alignment horizontal="center" vertical="center" wrapText="1"/>
    </xf>
    <xf numFmtId="49" fontId="41" fillId="0" borderId="13" xfId="0" applyNumberFormat="1" applyFont="1" applyBorder="1" applyAlignment="1">
      <alignment horizontal="center" vertical="center" wrapText="1"/>
    </xf>
    <xf numFmtId="0" fontId="41" fillId="0" borderId="14" xfId="0" applyFont="1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center" wrapText="1"/>
    </xf>
    <xf numFmtId="49" fontId="41" fillId="0" borderId="14" xfId="0" applyNumberFormat="1" applyFont="1" applyBorder="1" applyAlignment="1">
      <alignment horizontal="center" vertical="center" wrapText="1"/>
    </xf>
    <xf numFmtId="49" fontId="41" fillId="0" borderId="11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58"/>
  <sheetViews>
    <sheetView tabSelected="1" zoomScalePageLayoutView="0" workbookViewId="0" topLeftCell="A1">
      <selection activeCell="E6" sqref="E6"/>
    </sheetView>
  </sheetViews>
  <sheetFormatPr defaultColWidth="9.140625" defaultRowHeight="15"/>
  <cols>
    <col min="1" max="1" width="9.140625" style="1" customWidth="1"/>
    <col min="2" max="2" width="10.8515625" style="1" customWidth="1"/>
    <col min="3" max="3" width="51.28125" style="0" customWidth="1"/>
    <col min="4" max="4" width="13.7109375" style="1" customWidth="1"/>
    <col min="5" max="5" width="16.00390625" style="0" customWidth="1"/>
    <col min="6" max="6" width="18.421875" style="0" customWidth="1"/>
    <col min="7" max="7" width="14.7109375" style="0" customWidth="1"/>
    <col min="8" max="8" width="15.8515625" style="0" customWidth="1"/>
  </cols>
  <sheetData>
    <row r="2" spans="1:8" ht="15">
      <c r="A2" s="15" t="s">
        <v>73</v>
      </c>
      <c r="B2" s="15"/>
      <c r="C2" s="15"/>
      <c r="D2" s="15"/>
      <c r="E2" s="15"/>
      <c r="F2" s="15"/>
      <c r="G2" s="15"/>
      <c r="H2" s="15"/>
    </row>
    <row r="4" spans="1:8" ht="31.5" customHeight="1">
      <c r="A4" s="16" t="s">
        <v>1</v>
      </c>
      <c r="B4" s="17"/>
      <c r="C4" s="18" t="s">
        <v>0</v>
      </c>
      <c r="D4" s="20" t="s">
        <v>69</v>
      </c>
      <c r="E4" s="18" t="s">
        <v>74</v>
      </c>
      <c r="F4" s="18" t="s">
        <v>72</v>
      </c>
      <c r="G4" s="18" t="s">
        <v>70</v>
      </c>
      <c r="H4" s="18" t="s">
        <v>71</v>
      </c>
    </row>
    <row r="5" spans="1:8" ht="27" customHeight="1">
      <c r="A5" s="3" t="s">
        <v>60</v>
      </c>
      <c r="B5" s="3" t="s">
        <v>61</v>
      </c>
      <c r="C5" s="19"/>
      <c r="D5" s="21"/>
      <c r="E5" s="19"/>
      <c r="F5" s="19"/>
      <c r="G5" s="19"/>
      <c r="H5" s="19"/>
    </row>
    <row r="6" spans="1:8" ht="14.25">
      <c r="A6" s="12"/>
      <c r="B6" s="12"/>
      <c r="C6" s="13" t="s">
        <v>2</v>
      </c>
      <c r="D6" s="14">
        <f>D7+D16+D18+D22+D31+D36+D37+D43+D46+D51+D54+D56</f>
        <v>393146.60000000003</v>
      </c>
      <c r="E6" s="14">
        <f>E7+E16+E18+E22+E31+E36+E37+E43+E46+E51+E54+E56</f>
        <v>458679.5</v>
      </c>
      <c r="F6" s="14">
        <f aca="true" t="shared" si="0" ref="E6:G7">SUM(F7:F14)</f>
        <v>27.76345180624621</v>
      </c>
      <c r="G6" s="14">
        <f>G7+G16+G18+G22+G31+G36+G37+G43+G46+G51+G54+G56</f>
        <v>274496.5</v>
      </c>
      <c r="H6" s="14">
        <f>G6/E6*100</f>
        <v>59.84494619881639</v>
      </c>
    </row>
    <row r="7" spans="1:8" ht="14.25">
      <c r="A7" s="9" t="s">
        <v>50</v>
      </c>
      <c r="B7" s="9" t="s">
        <v>51</v>
      </c>
      <c r="C7" s="10" t="s">
        <v>3</v>
      </c>
      <c r="D7" s="11">
        <f>SUM(D8:D15)</f>
        <v>49845.1</v>
      </c>
      <c r="E7" s="11">
        <f t="shared" si="0"/>
        <v>50961.4</v>
      </c>
      <c r="F7" s="11">
        <f t="shared" si="0"/>
        <v>11.139399180684194</v>
      </c>
      <c r="G7" s="11">
        <f t="shared" si="0"/>
        <v>32269</v>
      </c>
      <c r="H7" s="11">
        <f>G7/E7*100</f>
        <v>63.32047392732538</v>
      </c>
    </row>
    <row r="8" spans="1:8" ht="41.25">
      <c r="A8" s="4" t="s">
        <v>50</v>
      </c>
      <c r="B8" s="4" t="s">
        <v>52</v>
      </c>
      <c r="C8" s="5" t="s">
        <v>4</v>
      </c>
      <c r="D8" s="6">
        <v>795</v>
      </c>
      <c r="E8" s="6">
        <v>795</v>
      </c>
      <c r="F8" s="6">
        <f aca="true" t="shared" si="1" ref="F8:F58">E8/D8*100-100</f>
        <v>0</v>
      </c>
      <c r="G8" s="7">
        <v>524.5</v>
      </c>
      <c r="H8" s="6">
        <f>G8/E8*100</f>
        <v>65.9748427672956</v>
      </c>
    </row>
    <row r="9" spans="1:8" ht="41.25">
      <c r="A9" s="4" t="s">
        <v>50</v>
      </c>
      <c r="B9" s="4" t="s">
        <v>53</v>
      </c>
      <c r="C9" s="5" t="s">
        <v>5</v>
      </c>
      <c r="D9" s="6">
        <v>1036.5</v>
      </c>
      <c r="E9" s="6">
        <v>1102.8</v>
      </c>
      <c r="F9" s="6">
        <f t="shared" si="1"/>
        <v>6.396526772793052</v>
      </c>
      <c r="G9" s="8">
        <v>734.2</v>
      </c>
      <c r="H9" s="8">
        <f aca="true" t="shared" si="2" ref="H9:H58">G9/E9*100</f>
        <v>66.57598839318099</v>
      </c>
    </row>
    <row r="10" spans="1:8" ht="54.75">
      <c r="A10" s="4" t="s">
        <v>50</v>
      </c>
      <c r="B10" s="4" t="s">
        <v>54</v>
      </c>
      <c r="C10" s="5" t="s">
        <v>6</v>
      </c>
      <c r="D10" s="6">
        <v>22565.2</v>
      </c>
      <c r="E10" s="6">
        <v>24013.4</v>
      </c>
      <c r="F10" s="6">
        <f t="shared" si="1"/>
        <v>6.417846950171068</v>
      </c>
      <c r="G10" s="6">
        <v>15435.1</v>
      </c>
      <c r="H10" s="6">
        <f t="shared" si="2"/>
        <v>64.27702865899873</v>
      </c>
    </row>
    <row r="11" spans="1:8" ht="14.25">
      <c r="A11" s="4" t="s">
        <v>50</v>
      </c>
      <c r="B11" s="4" t="s">
        <v>55</v>
      </c>
      <c r="C11" s="5" t="s">
        <v>7</v>
      </c>
      <c r="D11" s="6">
        <v>7.8</v>
      </c>
      <c r="E11" s="6">
        <v>7.8</v>
      </c>
      <c r="F11" s="6">
        <f t="shared" si="1"/>
        <v>0</v>
      </c>
      <c r="G11" s="6">
        <v>0</v>
      </c>
      <c r="H11" s="6">
        <f t="shared" si="2"/>
        <v>0</v>
      </c>
    </row>
    <row r="12" spans="1:8" ht="41.25">
      <c r="A12" s="4" t="s">
        <v>50</v>
      </c>
      <c r="B12" s="4" t="s">
        <v>56</v>
      </c>
      <c r="C12" s="5" t="s">
        <v>8</v>
      </c>
      <c r="D12" s="6">
        <v>10439.2</v>
      </c>
      <c r="E12" s="6">
        <v>10836.9</v>
      </c>
      <c r="F12" s="6">
        <f t="shared" si="1"/>
        <v>3.809678902597895</v>
      </c>
      <c r="G12" s="6">
        <v>6971.5</v>
      </c>
      <c r="H12" s="6">
        <f t="shared" si="2"/>
        <v>64.33112790558185</v>
      </c>
    </row>
    <row r="13" spans="1:8" ht="14.25">
      <c r="A13" s="4" t="s">
        <v>50</v>
      </c>
      <c r="B13" s="4" t="s">
        <v>57</v>
      </c>
      <c r="C13" s="5" t="s">
        <v>9</v>
      </c>
      <c r="D13" s="6">
        <v>440</v>
      </c>
      <c r="E13" s="6">
        <v>440</v>
      </c>
      <c r="F13" s="6">
        <f t="shared" si="1"/>
        <v>0</v>
      </c>
      <c r="G13" s="6">
        <v>285</v>
      </c>
      <c r="H13" s="6">
        <f t="shared" si="2"/>
        <v>64.77272727272727</v>
      </c>
    </row>
    <row r="14" spans="1:8" ht="14.25">
      <c r="A14" s="4" t="s">
        <v>50</v>
      </c>
      <c r="B14" s="4">
        <v>11</v>
      </c>
      <c r="C14" s="5" t="s">
        <v>10</v>
      </c>
      <c r="D14" s="6">
        <v>50</v>
      </c>
      <c r="E14" s="6">
        <v>50</v>
      </c>
      <c r="F14" s="6">
        <f t="shared" si="1"/>
        <v>0</v>
      </c>
      <c r="G14" s="6">
        <v>0</v>
      </c>
      <c r="H14" s="6">
        <f t="shared" si="2"/>
        <v>0</v>
      </c>
    </row>
    <row r="15" spans="1:8" ht="14.25">
      <c r="A15" s="4" t="s">
        <v>50</v>
      </c>
      <c r="B15" s="4">
        <v>13</v>
      </c>
      <c r="C15" s="5" t="s">
        <v>11</v>
      </c>
      <c r="D15" s="6">
        <v>14511.4</v>
      </c>
      <c r="E15" s="6">
        <v>13715.5</v>
      </c>
      <c r="F15" s="6">
        <f t="shared" si="1"/>
        <v>-5.4846534448778215</v>
      </c>
      <c r="G15" s="6">
        <v>8318.7</v>
      </c>
      <c r="H15" s="6">
        <f t="shared" si="2"/>
        <v>60.651817287011056</v>
      </c>
    </row>
    <row r="16" spans="1:8" ht="14.25">
      <c r="A16" s="9" t="s">
        <v>52</v>
      </c>
      <c r="B16" s="9" t="s">
        <v>51</v>
      </c>
      <c r="C16" s="10" t="s">
        <v>12</v>
      </c>
      <c r="D16" s="11">
        <f>SUM(D17)</f>
        <v>493.6</v>
      </c>
      <c r="E16" s="11">
        <f>SUM(E17)</f>
        <v>493.6</v>
      </c>
      <c r="F16" s="11">
        <f>SUM(F17)</f>
        <v>0</v>
      </c>
      <c r="G16" s="11">
        <f>SUM(G17)</f>
        <v>322.1</v>
      </c>
      <c r="H16" s="11">
        <f t="shared" si="2"/>
        <v>65.25526742301459</v>
      </c>
    </row>
    <row r="17" spans="1:8" ht="14.25">
      <c r="A17" s="4" t="s">
        <v>52</v>
      </c>
      <c r="B17" s="4" t="s">
        <v>53</v>
      </c>
      <c r="C17" s="5" t="s">
        <v>13</v>
      </c>
      <c r="D17" s="6">
        <v>493.6</v>
      </c>
      <c r="E17" s="6">
        <v>493.6</v>
      </c>
      <c r="F17" s="6">
        <f t="shared" si="1"/>
        <v>0</v>
      </c>
      <c r="G17" s="6">
        <v>322.1</v>
      </c>
      <c r="H17" s="6">
        <f t="shared" si="2"/>
        <v>65.25526742301459</v>
      </c>
    </row>
    <row r="18" spans="1:8" ht="27">
      <c r="A18" s="9" t="s">
        <v>53</v>
      </c>
      <c r="B18" s="9" t="s">
        <v>51</v>
      </c>
      <c r="C18" s="10" t="s">
        <v>14</v>
      </c>
      <c r="D18" s="11">
        <f>SUM(D19:D21)</f>
        <v>3718.4</v>
      </c>
      <c r="E18" s="11">
        <f>SUM(E19:E21)</f>
        <v>4410.9</v>
      </c>
      <c r="F18" s="11">
        <f t="shared" si="1"/>
        <v>18.623601549053333</v>
      </c>
      <c r="G18" s="11">
        <f>SUM(G19:G21)</f>
        <v>2382.5</v>
      </c>
      <c r="H18" s="11">
        <f t="shared" si="2"/>
        <v>54.013920061665424</v>
      </c>
    </row>
    <row r="19" spans="1:8" ht="41.25">
      <c r="A19" s="4" t="s">
        <v>53</v>
      </c>
      <c r="B19" s="4" t="s">
        <v>58</v>
      </c>
      <c r="C19" s="5" t="s">
        <v>15</v>
      </c>
      <c r="D19" s="6">
        <v>3668.4</v>
      </c>
      <c r="E19" s="6">
        <v>4363.9</v>
      </c>
      <c r="F19" s="6">
        <f t="shared" si="1"/>
        <v>18.959219278159395</v>
      </c>
      <c r="G19" s="6">
        <v>2382.5</v>
      </c>
      <c r="H19" s="6">
        <f t="shared" si="2"/>
        <v>54.595659845551005</v>
      </c>
    </row>
    <row r="20" spans="1:8" ht="14.25">
      <c r="A20" s="4" t="s">
        <v>53</v>
      </c>
      <c r="B20" s="4" t="s">
        <v>66</v>
      </c>
      <c r="C20" s="5" t="s">
        <v>67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</row>
    <row r="21" spans="1:8" ht="27">
      <c r="A21" s="4" t="s">
        <v>53</v>
      </c>
      <c r="B21" s="4">
        <v>14</v>
      </c>
      <c r="C21" s="5" t="s">
        <v>16</v>
      </c>
      <c r="D21" s="6">
        <v>50</v>
      </c>
      <c r="E21" s="6">
        <v>47</v>
      </c>
      <c r="F21" s="6">
        <f t="shared" si="1"/>
        <v>-6</v>
      </c>
      <c r="G21" s="6">
        <v>0</v>
      </c>
      <c r="H21" s="6">
        <f t="shared" si="2"/>
        <v>0</v>
      </c>
    </row>
    <row r="22" spans="1:8" ht="14.25">
      <c r="A22" s="9" t="s">
        <v>54</v>
      </c>
      <c r="B22" s="9" t="s">
        <v>51</v>
      </c>
      <c r="C22" s="10" t="s">
        <v>17</v>
      </c>
      <c r="D22" s="11">
        <f>SUM(D23:D30)</f>
        <v>55364</v>
      </c>
      <c r="E22" s="11">
        <f>SUM(E23:E30)</f>
        <v>56962.00000000001</v>
      </c>
      <c r="F22" s="11">
        <f t="shared" si="1"/>
        <v>2.8863521421862686</v>
      </c>
      <c r="G22" s="11">
        <f>SUM(G23:G30)</f>
        <v>41805.1</v>
      </c>
      <c r="H22" s="11">
        <f t="shared" si="2"/>
        <v>73.3912081738703</v>
      </c>
    </row>
    <row r="23" spans="1:8" ht="14.25">
      <c r="A23" s="4" t="s">
        <v>54</v>
      </c>
      <c r="B23" s="4" t="s">
        <v>50</v>
      </c>
      <c r="C23" s="5" t="s">
        <v>18</v>
      </c>
      <c r="D23" s="6">
        <v>25</v>
      </c>
      <c r="E23" s="6">
        <v>25</v>
      </c>
      <c r="F23" s="6">
        <f t="shared" si="1"/>
        <v>0</v>
      </c>
      <c r="G23" s="6">
        <v>25</v>
      </c>
      <c r="H23" s="6">
        <f t="shared" si="2"/>
        <v>100</v>
      </c>
    </row>
    <row r="24" spans="1:8" ht="14.25">
      <c r="A24" s="4" t="s">
        <v>54</v>
      </c>
      <c r="B24" s="4" t="s">
        <v>52</v>
      </c>
      <c r="C24" s="5" t="s">
        <v>68</v>
      </c>
      <c r="D24" s="6">
        <v>0</v>
      </c>
      <c r="E24" s="6">
        <v>0</v>
      </c>
      <c r="F24" s="6">
        <v>0</v>
      </c>
      <c r="G24" s="6">
        <v>0</v>
      </c>
      <c r="H24" s="6" t="e">
        <f t="shared" si="2"/>
        <v>#DIV/0!</v>
      </c>
    </row>
    <row r="25" spans="1:8" ht="14.25">
      <c r="A25" s="4" t="s">
        <v>54</v>
      </c>
      <c r="B25" s="4" t="s">
        <v>55</v>
      </c>
      <c r="C25" s="5" t="s">
        <v>19</v>
      </c>
      <c r="D25" s="6">
        <v>35481.5</v>
      </c>
      <c r="E25" s="6">
        <v>35645.9</v>
      </c>
      <c r="F25" s="6">
        <f t="shared" si="1"/>
        <v>0.463340050448835</v>
      </c>
      <c r="G25" s="6">
        <v>29277.6</v>
      </c>
      <c r="H25" s="6">
        <f t="shared" si="2"/>
        <v>82.13455123871188</v>
      </c>
    </row>
    <row r="26" spans="1:8" ht="14.25">
      <c r="A26" s="4" t="s">
        <v>54</v>
      </c>
      <c r="B26" s="4" t="s">
        <v>56</v>
      </c>
      <c r="C26" s="5" t="s">
        <v>20</v>
      </c>
      <c r="D26" s="6">
        <v>9652.6</v>
      </c>
      <c r="E26" s="6">
        <v>9787.9</v>
      </c>
      <c r="F26" s="6">
        <f t="shared" si="1"/>
        <v>1.4016948801359064</v>
      </c>
      <c r="G26" s="6">
        <v>5030.1</v>
      </c>
      <c r="H26" s="6">
        <f t="shared" si="2"/>
        <v>51.391003177392506</v>
      </c>
    </row>
    <row r="27" spans="1:8" ht="14.25">
      <c r="A27" s="4" t="s">
        <v>54</v>
      </c>
      <c r="B27" s="4" t="s">
        <v>59</v>
      </c>
      <c r="C27" s="5" t="s">
        <v>21</v>
      </c>
      <c r="D27" s="6">
        <v>4595</v>
      </c>
      <c r="E27" s="6">
        <v>6095</v>
      </c>
      <c r="F27" s="6">
        <f t="shared" si="1"/>
        <v>32.64417845484223</v>
      </c>
      <c r="G27" s="6">
        <v>4500</v>
      </c>
      <c r="H27" s="6">
        <f t="shared" si="2"/>
        <v>73.83100902378999</v>
      </c>
    </row>
    <row r="28" spans="1:8" ht="14.25">
      <c r="A28" s="4" t="s">
        <v>54</v>
      </c>
      <c r="B28" s="4" t="s">
        <v>58</v>
      </c>
      <c r="C28" s="5" t="s">
        <v>62</v>
      </c>
      <c r="D28" s="6">
        <v>0</v>
      </c>
      <c r="E28" s="6">
        <v>15</v>
      </c>
      <c r="F28" s="6">
        <v>0</v>
      </c>
      <c r="G28" s="6">
        <v>0</v>
      </c>
      <c r="H28" s="6">
        <v>0</v>
      </c>
    </row>
    <row r="29" spans="1:8" ht="14.25">
      <c r="A29" s="4" t="s">
        <v>54</v>
      </c>
      <c r="B29" s="4">
        <v>10</v>
      </c>
      <c r="C29" s="5" t="s">
        <v>22</v>
      </c>
      <c r="D29" s="6">
        <v>4080.6</v>
      </c>
      <c r="E29" s="6">
        <v>3364.9</v>
      </c>
      <c r="F29" s="6">
        <f t="shared" si="1"/>
        <v>-17.53908738910944</v>
      </c>
      <c r="G29" s="6">
        <v>1780.1</v>
      </c>
      <c r="H29" s="6">
        <f t="shared" si="2"/>
        <v>52.90201789057624</v>
      </c>
    </row>
    <row r="30" spans="1:8" ht="14.25">
      <c r="A30" s="4" t="s">
        <v>54</v>
      </c>
      <c r="B30" s="4">
        <v>12</v>
      </c>
      <c r="C30" s="5" t="s">
        <v>23</v>
      </c>
      <c r="D30" s="6">
        <v>1529.3</v>
      </c>
      <c r="E30" s="6">
        <v>2028.3</v>
      </c>
      <c r="F30" s="6">
        <f t="shared" si="1"/>
        <v>32.629307526319224</v>
      </c>
      <c r="G30" s="6">
        <v>1192.3</v>
      </c>
      <c r="H30" s="6">
        <f t="shared" si="2"/>
        <v>58.78321747276044</v>
      </c>
    </row>
    <row r="31" spans="1:8" ht="14.25">
      <c r="A31" s="9" t="s">
        <v>55</v>
      </c>
      <c r="B31" s="9" t="s">
        <v>51</v>
      </c>
      <c r="C31" s="10" t="s">
        <v>24</v>
      </c>
      <c r="D31" s="11">
        <f>SUM(D32:D35)</f>
        <v>4363.1</v>
      </c>
      <c r="E31" s="11">
        <f>SUM(E32:E35)</f>
        <v>30354.999999999996</v>
      </c>
      <c r="F31" s="11">
        <f t="shared" si="1"/>
        <v>595.720932364603</v>
      </c>
      <c r="G31" s="11">
        <f>SUM(G32:G35)</f>
        <v>7497.2</v>
      </c>
      <c r="H31" s="11">
        <f t="shared" si="2"/>
        <v>24.69840224015813</v>
      </c>
    </row>
    <row r="32" spans="1:8" ht="14.25">
      <c r="A32" s="4" t="s">
        <v>55</v>
      </c>
      <c r="B32" s="4" t="s">
        <v>50</v>
      </c>
      <c r="C32" s="5" t="s">
        <v>25</v>
      </c>
      <c r="D32" s="6">
        <v>13.8</v>
      </c>
      <c r="E32" s="6">
        <v>14708.3</v>
      </c>
      <c r="F32" s="6">
        <f t="shared" si="1"/>
        <v>106481.88405797101</v>
      </c>
      <c r="G32" s="6">
        <v>5812</v>
      </c>
      <c r="H32" s="6">
        <f t="shared" si="2"/>
        <v>39.515103716948936</v>
      </c>
    </row>
    <row r="33" spans="1:8" ht="14.25">
      <c r="A33" s="4" t="s">
        <v>55</v>
      </c>
      <c r="B33" s="4" t="s">
        <v>52</v>
      </c>
      <c r="C33" s="5" t="s">
        <v>26</v>
      </c>
      <c r="D33" s="6">
        <v>3607.4</v>
      </c>
      <c r="E33" s="6">
        <v>5558.4</v>
      </c>
      <c r="F33" s="6">
        <f t="shared" si="1"/>
        <v>54.08327327160836</v>
      </c>
      <c r="G33" s="6">
        <v>117.6</v>
      </c>
      <c r="H33" s="6">
        <f t="shared" si="2"/>
        <v>2.1157167530224523</v>
      </c>
    </row>
    <row r="34" spans="1:8" ht="14.25">
      <c r="A34" s="4" t="s">
        <v>55</v>
      </c>
      <c r="B34" s="4" t="s">
        <v>53</v>
      </c>
      <c r="C34" s="5" t="s">
        <v>27</v>
      </c>
      <c r="D34" s="6">
        <v>515</v>
      </c>
      <c r="E34" s="6">
        <v>8334.8</v>
      </c>
      <c r="F34" s="6">
        <f t="shared" si="1"/>
        <v>1518.4077669902913</v>
      </c>
      <c r="G34" s="6">
        <v>99.9</v>
      </c>
      <c r="H34" s="6">
        <f t="shared" si="2"/>
        <v>1.1985890483274946</v>
      </c>
    </row>
    <row r="35" spans="1:8" ht="27">
      <c r="A35" s="4" t="s">
        <v>55</v>
      </c>
      <c r="B35" s="4" t="s">
        <v>55</v>
      </c>
      <c r="C35" s="5" t="s">
        <v>28</v>
      </c>
      <c r="D35" s="6">
        <v>226.9</v>
      </c>
      <c r="E35" s="6">
        <v>1753.5</v>
      </c>
      <c r="F35" s="6">
        <f t="shared" si="1"/>
        <v>672.8074041427941</v>
      </c>
      <c r="G35" s="6">
        <v>1467.7</v>
      </c>
      <c r="H35" s="6">
        <f t="shared" si="2"/>
        <v>83.70116909039065</v>
      </c>
    </row>
    <row r="36" spans="1:8" ht="14.25">
      <c r="A36" s="9" t="s">
        <v>56</v>
      </c>
      <c r="B36" s="9" t="s">
        <v>51</v>
      </c>
      <c r="C36" s="10" t="s">
        <v>63</v>
      </c>
      <c r="D36" s="11">
        <v>0</v>
      </c>
      <c r="E36" s="11">
        <v>10666.5</v>
      </c>
      <c r="F36" s="11">
        <v>0</v>
      </c>
      <c r="G36" s="11">
        <v>69.1</v>
      </c>
      <c r="H36" s="11">
        <v>1550</v>
      </c>
    </row>
    <row r="37" spans="1:8" ht="14.25">
      <c r="A37" s="9" t="s">
        <v>57</v>
      </c>
      <c r="B37" s="9" t="s">
        <v>51</v>
      </c>
      <c r="C37" s="10" t="s">
        <v>29</v>
      </c>
      <c r="D37" s="11">
        <f>SUM(D38:D42)</f>
        <v>196338.30000000002</v>
      </c>
      <c r="E37" s="11">
        <f>SUM(E38:E42)</f>
        <v>202541.4</v>
      </c>
      <c r="F37" s="11">
        <f t="shared" si="1"/>
        <v>3.1593937606671574</v>
      </c>
      <c r="G37" s="11">
        <f>SUM(G38:G42)</f>
        <v>135093.9</v>
      </c>
      <c r="H37" s="11">
        <f t="shared" si="2"/>
        <v>66.69940071511306</v>
      </c>
    </row>
    <row r="38" spans="1:8" ht="14.25">
      <c r="A38" s="4" t="s">
        <v>57</v>
      </c>
      <c r="B38" s="4" t="s">
        <v>50</v>
      </c>
      <c r="C38" s="5" t="s">
        <v>30</v>
      </c>
      <c r="D38" s="6">
        <v>27960.2</v>
      </c>
      <c r="E38" s="6">
        <v>29276</v>
      </c>
      <c r="F38" s="6">
        <f t="shared" si="1"/>
        <v>4.705974921495553</v>
      </c>
      <c r="G38" s="6">
        <v>20397.9</v>
      </c>
      <c r="H38" s="6">
        <f t="shared" si="2"/>
        <v>69.67447738762127</v>
      </c>
    </row>
    <row r="39" spans="1:8" ht="14.25">
      <c r="A39" s="4" t="s">
        <v>57</v>
      </c>
      <c r="B39" s="4" t="s">
        <v>52</v>
      </c>
      <c r="C39" s="5" t="s">
        <v>31</v>
      </c>
      <c r="D39" s="6">
        <v>116974.6</v>
      </c>
      <c r="E39" s="6">
        <v>120604.5</v>
      </c>
      <c r="F39" s="6">
        <f t="shared" si="1"/>
        <v>3.1031523082788937</v>
      </c>
      <c r="G39" s="6">
        <v>78092</v>
      </c>
      <c r="H39" s="6">
        <f t="shared" si="2"/>
        <v>64.75048609297332</v>
      </c>
    </row>
    <row r="40" spans="1:8" ht="14.25">
      <c r="A40" s="4" t="s">
        <v>57</v>
      </c>
      <c r="B40" s="4" t="s">
        <v>53</v>
      </c>
      <c r="C40" s="5" t="s">
        <v>32</v>
      </c>
      <c r="D40" s="6">
        <v>25010.5</v>
      </c>
      <c r="E40" s="6">
        <v>25393.9</v>
      </c>
      <c r="F40" s="6">
        <f t="shared" si="1"/>
        <v>1.5329561584134694</v>
      </c>
      <c r="G40" s="6">
        <v>17473</v>
      </c>
      <c r="H40" s="6">
        <f t="shared" si="2"/>
        <v>68.80786330575452</v>
      </c>
    </row>
    <row r="41" spans="1:8" ht="14.25">
      <c r="A41" s="4" t="s">
        <v>57</v>
      </c>
      <c r="B41" s="4" t="s">
        <v>57</v>
      </c>
      <c r="C41" s="5" t="s">
        <v>33</v>
      </c>
      <c r="D41" s="6">
        <v>1712.8</v>
      </c>
      <c r="E41" s="6">
        <v>1826.3</v>
      </c>
      <c r="F41" s="6">
        <f t="shared" si="1"/>
        <v>6.626576366184025</v>
      </c>
      <c r="G41" s="6">
        <v>1757.5</v>
      </c>
      <c r="H41" s="6">
        <f t="shared" si="2"/>
        <v>96.232820456661</v>
      </c>
    </row>
    <row r="42" spans="1:8" ht="14.25">
      <c r="A42" s="4" t="s">
        <v>57</v>
      </c>
      <c r="B42" s="4" t="s">
        <v>58</v>
      </c>
      <c r="C42" s="5" t="s">
        <v>34</v>
      </c>
      <c r="D42" s="6">
        <v>24680.2</v>
      </c>
      <c r="E42" s="6">
        <v>25440.7</v>
      </c>
      <c r="F42" s="6">
        <f t="shared" si="1"/>
        <v>3.0814174925648956</v>
      </c>
      <c r="G42" s="6">
        <v>17373.5</v>
      </c>
      <c r="H42" s="6">
        <f t="shared" si="2"/>
        <v>68.29018069471358</v>
      </c>
    </row>
    <row r="43" spans="1:8" ht="14.25">
      <c r="A43" s="9" t="s">
        <v>59</v>
      </c>
      <c r="B43" s="9" t="s">
        <v>51</v>
      </c>
      <c r="C43" s="10" t="s">
        <v>35</v>
      </c>
      <c r="D43" s="11">
        <f>SUM(D44:D45)</f>
        <v>42818.2</v>
      </c>
      <c r="E43" s="11">
        <f>SUM(E44:E45)</f>
        <v>59259.7</v>
      </c>
      <c r="F43" s="11">
        <f t="shared" si="1"/>
        <v>38.39839133826271</v>
      </c>
      <c r="G43" s="11">
        <f>SUM(G44:G45)</f>
        <v>29378.199999999997</v>
      </c>
      <c r="H43" s="11">
        <f t="shared" si="2"/>
        <v>49.57534378338061</v>
      </c>
    </row>
    <row r="44" spans="1:8" ht="14.25">
      <c r="A44" s="4" t="s">
        <v>59</v>
      </c>
      <c r="B44" s="4" t="s">
        <v>50</v>
      </c>
      <c r="C44" s="5" t="s">
        <v>36</v>
      </c>
      <c r="D44" s="6">
        <v>35802.1</v>
      </c>
      <c r="E44" s="6">
        <v>52189</v>
      </c>
      <c r="F44" s="6">
        <f t="shared" si="1"/>
        <v>45.770778809064296</v>
      </c>
      <c r="G44" s="6">
        <v>24749.8</v>
      </c>
      <c r="H44" s="6">
        <f t="shared" si="2"/>
        <v>47.423403399183734</v>
      </c>
    </row>
    <row r="45" spans="1:8" ht="14.25">
      <c r="A45" s="4" t="s">
        <v>59</v>
      </c>
      <c r="B45" s="4" t="s">
        <v>54</v>
      </c>
      <c r="C45" s="5" t="s">
        <v>37</v>
      </c>
      <c r="D45" s="6">
        <v>7016.1</v>
      </c>
      <c r="E45" s="6">
        <v>7070.7</v>
      </c>
      <c r="F45" s="6">
        <f t="shared" si="1"/>
        <v>0.7782101167315147</v>
      </c>
      <c r="G45" s="6">
        <v>4628.4</v>
      </c>
      <c r="H45" s="6">
        <f t="shared" si="2"/>
        <v>65.45886545886546</v>
      </c>
    </row>
    <row r="46" spans="1:8" ht="14.25">
      <c r="A46" s="9">
        <v>10</v>
      </c>
      <c r="B46" s="9" t="s">
        <v>51</v>
      </c>
      <c r="C46" s="10" t="s">
        <v>38</v>
      </c>
      <c r="D46" s="11">
        <f>SUM(D47:D50)</f>
        <v>13598.9</v>
      </c>
      <c r="E46" s="11">
        <f>SUM(E47:E50)</f>
        <v>15761.6</v>
      </c>
      <c r="F46" s="11">
        <f t="shared" si="1"/>
        <v>15.903492194221599</v>
      </c>
      <c r="G46" s="11">
        <f>SUM(G47:G50)</f>
        <v>7174</v>
      </c>
      <c r="H46" s="11">
        <f t="shared" si="2"/>
        <v>45.51568368693534</v>
      </c>
    </row>
    <row r="47" spans="1:8" ht="14.25">
      <c r="A47" s="4">
        <v>10</v>
      </c>
      <c r="B47" s="4" t="s">
        <v>50</v>
      </c>
      <c r="C47" s="5" t="s">
        <v>39</v>
      </c>
      <c r="D47" s="6">
        <v>5737.6</v>
      </c>
      <c r="E47" s="6">
        <v>5737.6</v>
      </c>
      <c r="F47" s="6">
        <f t="shared" si="1"/>
        <v>0</v>
      </c>
      <c r="G47" s="6">
        <v>3071.6</v>
      </c>
      <c r="H47" s="6">
        <f t="shared" si="2"/>
        <v>53.534578918014496</v>
      </c>
    </row>
    <row r="48" spans="1:8" ht="14.25">
      <c r="A48" s="4">
        <v>10</v>
      </c>
      <c r="B48" s="4" t="s">
        <v>53</v>
      </c>
      <c r="C48" s="5" t="s">
        <v>40</v>
      </c>
      <c r="D48" s="6">
        <v>2541.1</v>
      </c>
      <c r="E48" s="6">
        <v>1118.4</v>
      </c>
      <c r="F48" s="6">
        <f t="shared" si="1"/>
        <v>-55.987564440596586</v>
      </c>
      <c r="G48" s="6">
        <v>114</v>
      </c>
      <c r="H48" s="6">
        <f t="shared" si="2"/>
        <v>10.1931330472103</v>
      </c>
    </row>
    <row r="49" spans="1:8" ht="14.25">
      <c r="A49" s="4">
        <v>10</v>
      </c>
      <c r="B49" s="4" t="s">
        <v>54</v>
      </c>
      <c r="C49" s="5" t="s">
        <v>41</v>
      </c>
      <c r="D49" s="6">
        <v>4674.9</v>
      </c>
      <c r="E49" s="6">
        <v>7800</v>
      </c>
      <c r="F49" s="6">
        <f t="shared" si="1"/>
        <v>66.84848873772702</v>
      </c>
      <c r="G49" s="6">
        <v>3226</v>
      </c>
      <c r="H49" s="6">
        <f t="shared" si="2"/>
        <v>41.35897435897436</v>
      </c>
    </row>
    <row r="50" spans="1:8" ht="14.25">
      <c r="A50" s="4">
        <v>10</v>
      </c>
      <c r="B50" s="4" t="s">
        <v>56</v>
      </c>
      <c r="C50" s="5" t="s">
        <v>42</v>
      </c>
      <c r="D50" s="6">
        <v>645.3</v>
      </c>
      <c r="E50" s="6">
        <v>1105.6</v>
      </c>
      <c r="F50" s="6">
        <f t="shared" si="1"/>
        <v>71.33116379978304</v>
      </c>
      <c r="G50" s="6">
        <v>762.4</v>
      </c>
      <c r="H50" s="6">
        <f t="shared" si="2"/>
        <v>68.95803183791607</v>
      </c>
    </row>
    <row r="51" spans="1:8" ht="14.25">
      <c r="A51" s="9">
        <v>11</v>
      </c>
      <c r="B51" s="9" t="s">
        <v>51</v>
      </c>
      <c r="C51" s="10" t="s">
        <v>43</v>
      </c>
      <c r="D51" s="11">
        <f>SUM(D52:D53)</f>
        <v>2895.6</v>
      </c>
      <c r="E51" s="11">
        <f>SUM(E52:E53)</f>
        <v>3510.2</v>
      </c>
      <c r="F51" s="11">
        <f t="shared" si="1"/>
        <v>21.225307362895435</v>
      </c>
      <c r="G51" s="11">
        <f>SUM(G52:G53)</f>
        <v>2948.6</v>
      </c>
      <c r="H51" s="11">
        <f t="shared" si="2"/>
        <v>84.00091162896702</v>
      </c>
    </row>
    <row r="52" spans="1:8" ht="14.25">
      <c r="A52" s="4">
        <v>11</v>
      </c>
      <c r="B52" s="4" t="s">
        <v>52</v>
      </c>
      <c r="C52" s="5" t="s">
        <v>44</v>
      </c>
      <c r="D52" s="6">
        <v>2895.6</v>
      </c>
      <c r="E52" s="6">
        <v>3510.2</v>
      </c>
      <c r="F52" s="6">
        <f t="shared" si="1"/>
        <v>21.225307362895435</v>
      </c>
      <c r="G52" s="6">
        <v>2948.6</v>
      </c>
      <c r="H52" s="6">
        <f t="shared" si="2"/>
        <v>84.00091162896702</v>
      </c>
    </row>
    <row r="53" spans="1:8" ht="27">
      <c r="A53" s="4" t="s">
        <v>64</v>
      </c>
      <c r="B53" s="4" t="s">
        <v>55</v>
      </c>
      <c r="C53" s="5" t="s">
        <v>65</v>
      </c>
      <c r="D53" s="6">
        <v>0</v>
      </c>
      <c r="E53" s="6">
        <v>0</v>
      </c>
      <c r="F53" s="6">
        <v>0</v>
      </c>
      <c r="G53" s="6">
        <v>0</v>
      </c>
      <c r="H53" s="6">
        <v>0</v>
      </c>
    </row>
    <row r="54" spans="1:8" ht="14.25">
      <c r="A54" s="9">
        <v>12</v>
      </c>
      <c r="B54" s="9" t="s">
        <v>51</v>
      </c>
      <c r="C54" s="10" t="s">
        <v>45</v>
      </c>
      <c r="D54" s="11">
        <f>SUM(D55)</f>
        <v>1777.4</v>
      </c>
      <c r="E54" s="11">
        <f>SUM(E55)</f>
        <v>1823.2</v>
      </c>
      <c r="F54" s="11">
        <f t="shared" si="1"/>
        <v>2.576797569483503</v>
      </c>
      <c r="G54" s="11">
        <f>SUM(G55)</f>
        <v>1337.4</v>
      </c>
      <c r="H54" s="11">
        <f t="shared" si="2"/>
        <v>73.35454146555507</v>
      </c>
    </row>
    <row r="55" spans="1:8" s="2" customFormat="1" ht="14.25">
      <c r="A55" s="4">
        <v>12</v>
      </c>
      <c r="B55" s="4" t="s">
        <v>52</v>
      </c>
      <c r="C55" s="5" t="s">
        <v>46</v>
      </c>
      <c r="D55" s="6">
        <v>1777.4</v>
      </c>
      <c r="E55" s="6">
        <v>1823.2</v>
      </c>
      <c r="F55" s="6">
        <f t="shared" si="1"/>
        <v>2.576797569483503</v>
      </c>
      <c r="G55" s="6">
        <v>1337.4</v>
      </c>
      <c r="H55" s="6">
        <f t="shared" si="2"/>
        <v>73.35454146555507</v>
      </c>
    </row>
    <row r="56" spans="1:8" ht="41.25">
      <c r="A56" s="9">
        <v>14</v>
      </c>
      <c r="B56" s="9" t="s">
        <v>51</v>
      </c>
      <c r="C56" s="10" t="s">
        <v>47</v>
      </c>
      <c r="D56" s="11">
        <f>SUM(D57:D58)</f>
        <v>21934</v>
      </c>
      <c r="E56" s="11">
        <f>SUM(E57:E58)</f>
        <v>21934</v>
      </c>
      <c r="F56" s="11">
        <f t="shared" si="1"/>
        <v>0</v>
      </c>
      <c r="G56" s="11">
        <f>SUM(G57:G58)</f>
        <v>14219.4</v>
      </c>
      <c r="H56" s="11">
        <f t="shared" si="2"/>
        <v>64.8281207258138</v>
      </c>
    </row>
    <row r="57" spans="1:8" s="2" customFormat="1" ht="41.25">
      <c r="A57" s="4">
        <v>14</v>
      </c>
      <c r="B57" s="4" t="s">
        <v>50</v>
      </c>
      <c r="C57" s="5" t="s">
        <v>48</v>
      </c>
      <c r="D57" s="6">
        <v>20690.5</v>
      </c>
      <c r="E57" s="6">
        <v>20690.5</v>
      </c>
      <c r="F57" s="6">
        <f t="shared" si="1"/>
        <v>0</v>
      </c>
      <c r="G57" s="6">
        <v>13104</v>
      </c>
      <c r="H57" s="6">
        <f t="shared" si="2"/>
        <v>63.333413885599676</v>
      </c>
    </row>
    <row r="58" spans="1:8" s="2" customFormat="1" ht="14.25">
      <c r="A58" s="4">
        <v>14</v>
      </c>
      <c r="B58" s="4" t="s">
        <v>53</v>
      </c>
      <c r="C58" s="5" t="s">
        <v>49</v>
      </c>
      <c r="D58" s="6">
        <v>1243.5</v>
      </c>
      <c r="E58" s="6">
        <v>1243.5</v>
      </c>
      <c r="F58" s="6">
        <f t="shared" si="1"/>
        <v>0</v>
      </c>
      <c r="G58" s="6">
        <v>1115.4</v>
      </c>
      <c r="H58" s="6">
        <f t="shared" si="2"/>
        <v>89.69843184559711</v>
      </c>
    </row>
  </sheetData>
  <sheetProtection/>
  <mergeCells count="8">
    <mergeCell ref="A2:H2"/>
    <mergeCell ref="A4:B4"/>
    <mergeCell ref="C4:C5"/>
    <mergeCell ref="D4:D5"/>
    <mergeCell ref="E4:E5"/>
    <mergeCell ref="H4:H5"/>
    <mergeCell ref="G4:G5"/>
    <mergeCell ref="F4:F5"/>
  </mergeCells>
  <printOptions/>
  <pageMargins left="0.7" right="0.7" top="0.75" bottom="0.75" header="0.3" footer="0.3"/>
  <pageSetup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Budg1</dc:creator>
  <cp:keywords/>
  <dc:description/>
  <cp:lastModifiedBy>Budg1</cp:lastModifiedBy>
  <cp:lastPrinted>2018-11-12T12:42:09Z</cp:lastPrinted>
  <dcterms:created xsi:type="dcterms:W3CDTF">2018-11-12T11:54:56Z</dcterms:created>
  <dcterms:modified xsi:type="dcterms:W3CDTF">2020-04-09T12:33:09Z</dcterms:modified>
  <cp:category/>
  <cp:version/>
  <cp:contentType/>
  <cp:contentStatus/>
</cp:coreProperties>
</file>