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<sst xmlns="http://schemas.openxmlformats.org/spreadsheetml/2006/main" count="150" uniqueCount="75">
  <si>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</si>
  <si>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</si>
  <si>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</si>
  <si>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</si>
  <si>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</si>
  <si>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</si>
  <si>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</si>
  <si>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</si>
  <si>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</si>
  <si>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</si>
  <si>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</si>
  <si>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</si>
  <si>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</si>
  <si>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</si>
  <si>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</si>
  <si>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</si>
  <si>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</si>
  <si>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</si>
  <si>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</si>
  <si>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</si>
  <si>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</si>
  <si>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</si>
  <si>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</si>
  <si>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</si>
  <si>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</si>
  <si>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</si>
  <si>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</si>
  <si>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</si>
  <si>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</si>
  <si>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</si>
  <si>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</si>
  <si>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</si>
  <si>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</si>
  <si>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</si>
  <si>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</si>
  <si>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</si>
  <si>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</si>
  <si>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</si>
  <si>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</si>
  <si>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</si>
  <si>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</si>
  <si>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</si>
  <si>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</si>
  <si>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</si>
  <si>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</si>
  <si>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</si>
  <si>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</si>
  <si>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</si>
  <si>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</si>
  <si>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</si>
  <si>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</si>
  <si>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</si>
  <si>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</si>
  <si>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</si>
  <si>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</si>
  <si>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</si>
  <si>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</si>
  <si>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</si>
  <si>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</si>
  <si>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</si>
  <si>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</si>
  <si>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</si>
  <si>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</si>
  <si>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</si>
  <si>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</si>
  <si>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</si>
  <si>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</si>
  <si>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</si>
  <si>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</si>
  <si>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</si>
  <si>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</si>
  <si>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</si>
  <si>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</si>
  <si>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01.10.2019 г.</t>
  </si>
  <si>
    <t>Уточненный план на 01.10.2019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</si>
</sst>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472797.6</v>
      </c>
      <c r="F6" s="14">
        <f aca="true" t="shared" si="0" ref="E6:G7">SUM(F7:F14)</f>
        <v>46.16263817586564</v>
      </c>
      <c r="G6" s="14">
        <f>G7+G16+G18+G22+G31+G36+G37+G43+G46+G51+G54+G56</f>
        <v>324605</v>
      </c>
      <c r="H6" s="14">
        <f>G6/E6*100</f>
        <v>68.65622837340968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52029.49999999999</v>
      </c>
      <c r="F7" s="11">
        <f t="shared" si="0"/>
        <v>20.720072068348216</v>
      </c>
      <c r="G7" s="11">
        <f t="shared" si="0"/>
        <v>36784.1</v>
      </c>
      <c r="H7" s="11">
        <f>G7/E7*100</f>
        <v>70.69854601716334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574.4</v>
      </c>
      <c r="H8" s="6">
        <f>G8/E8*100</f>
        <v>72.25157232704402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1102.8</v>
      </c>
      <c r="F9" s="6">
        <f t="shared" si="1"/>
        <v>6.396526772793052</v>
      </c>
      <c r="G9" s="8">
        <v>822.6</v>
      </c>
      <c r="H9" s="8">
        <f aca="true" t="shared" si="2" ref="H9:H58">G9/E9*100</f>
        <v>74.59194776931449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24082.1</v>
      </c>
      <c r="F10" s="6">
        <f t="shared" si="1"/>
        <v>6.722298051867455</v>
      </c>
      <c r="G10" s="6">
        <v>16974.5</v>
      </c>
      <c r="H10" s="6">
        <f t="shared" si="2"/>
        <v>70.48596260292915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11725.7</v>
      </c>
      <c r="F12" s="6">
        <f t="shared" si="1"/>
        <v>12.323741282856915</v>
      </c>
      <c r="G12" s="6">
        <v>8443.2</v>
      </c>
      <c r="H12" s="6">
        <f t="shared" si="2"/>
        <v>72.0059356797462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440</v>
      </c>
      <c r="H13" s="6">
        <f t="shared" si="2"/>
        <v>100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13826.1</v>
      </c>
      <c r="F15" s="6">
        <f t="shared" si="1"/>
        <v>-4.722494039169206</v>
      </c>
      <c r="G15" s="6">
        <v>9529.4</v>
      </c>
      <c r="H15" s="6">
        <f t="shared" si="2"/>
        <v>68.92326831138209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364.6</v>
      </c>
      <c r="H16" s="11">
        <f t="shared" si="2"/>
        <v>73.86547811993516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364.6</v>
      </c>
      <c r="H17" s="6">
        <f t="shared" si="2"/>
        <v>73.86547811993516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4410.9</v>
      </c>
      <c r="F18" s="11">
        <f t="shared" si="1"/>
        <v>18.623601549053333</v>
      </c>
      <c r="G18" s="11">
        <f>SUM(G19:G21)</f>
        <v>2632.4</v>
      </c>
      <c r="H18" s="11">
        <f t="shared" si="2"/>
        <v>59.67943050171167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4363.9</v>
      </c>
      <c r="F19" s="6">
        <f t="shared" si="1"/>
        <v>18.959219278159395</v>
      </c>
      <c r="G19" s="6">
        <v>2632.4</v>
      </c>
      <c r="H19" s="6">
        <f t="shared" si="2"/>
        <v>60.32218886775591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47</v>
      </c>
      <c r="F21" s="6">
        <f t="shared" si="1"/>
        <v>-6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61266.4</v>
      </c>
      <c r="F22" s="11">
        <f t="shared" si="1"/>
        <v>10.661079401777343</v>
      </c>
      <c r="G22" s="11">
        <f>SUM(G23:G30)</f>
        <v>46547.4</v>
      </c>
      <c r="H22" s="11">
        <f t="shared" si="2"/>
        <v>75.97541229776843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25</v>
      </c>
      <c r="H23" s="6">
        <f t="shared" si="2"/>
        <v>100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38666</v>
      </c>
      <c r="F25" s="6">
        <f t="shared" si="1"/>
        <v>8.975099699843582</v>
      </c>
      <c r="G25" s="6">
        <v>30454</v>
      </c>
      <c r="H25" s="6">
        <f t="shared" si="2"/>
        <v>78.7617027879791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10172.2</v>
      </c>
      <c r="F26" s="6">
        <f t="shared" si="1"/>
        <v>5.383005615067432</v>
      </c>
      <c r="G26" s="6">
        <v>7567.6</v>
      </c>
      <c r="H26" s="6">
        <f t="shared" si="2"/>
        <v>74.39491948644344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6095</v>
      </c>
      <c r="F27" s="6">
        <f t="shared" si="1"/>
        <v>32.64417845484223</v>
      </c>
      <c r="G27" s="6">
        <v>4898.8</v>
      </c>
      <c r="H27" s="6">
        <f t="shared" si="2"/>
        <v>80.37407711238721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1065</v>
      </c>
      <c r="F28" s="6">
        <v>0</v>
      </c>
      <c r="G28" s="6">
        <v>0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3364.9</v>
      </c>
      <c r="F29" s="6">
        <f t="shared" si="1"/>
        <v>-17.53908738910944</v>
      </c>
      <c r="G29" s="6">
        <v>2318.3</v>
      </c>
      <c r="H29" s="6">
        <f t="shared" si="2"/>
        <v>68.89654967458172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1878.3</v>
      </c>
      <c r="F30" s="6">
        <f t="shared" si="1"/>
        <v>22.820898450271372</v>
      </c>
      <c r="G30" s="6">
        <v>1283.7</v>
      </c>
      <c r="H30" s="6">
        <f t="shared" si="2"/>
        <v>68.34371506149178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29872.899999999998</v>
      </c>
      <c r="F31" s="11">
        <f t="shared" si="1"/>
        <v>584.671449198964</v>
      </c>
      <c r="G31" s="11">
        <f>SUM(G32:G35)</f>
        <v>14519.6</v>
      </c>
      <c r="H31" s="11">
        <f t="shared" si="2"/>
        <v>48.604588104937925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14708.3</v>
      </c>
      <c r="F32" s="6">
        <f t="shared" si="1"/>
        <v>106481.88405797101</v>
      </c>
      <c r="G32" s="6">
        <v>7730.4</v>
      </c>
      <c r="H32" s="6">
        <f t="shared" si="2"/>
        <v>52.55807945173814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4806.3</v>
      </c>
      <c r="F33" s="6">
        <f t="shared" si="1"/>
        <v>33.234462493762834</v>
      </c>
      <c r="G33" s="6">
        <v>274.7</v>
      </c>
      <c r="H33" s="6">
        <f t="shared" si="2"/>
        <v>5.715415184237354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8604.8</v>
      </c>
      <c r="F34" s="6">
        <f t="shared" si="1"/>
        <v>1570.8349514563106</v>
      </c>
      <c r="G34" s="6">
        <v>5007.6</v>
      </c>
      <c r="H34" s="6">
        <f t="shared" si="2"/>
        <v>58.195425808850885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1753.5</v>
      </c>
      <c r="F35" s="6">
        <f t="shared" si="1"/>
        <v>672.8074041427941</v>
      </c>
      <c r="G35" s="6">
        <v>1506.9</v>
      </c>
      <c r="H35" s="6">
        <f t="shared" si="2"/>
        <v>85.93669803250641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14975.4</v>
      </c>
      <c r="F36" s="11">
        <v>0</v>
      </c>
      <c r="G36" s="11">
        <v>83.3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204010.19999999998</v>
      </c>
      <c r="F37" s="11">
        <f t="shared" si="1"/>
        <v>3.9074902858993568</v>
      </c>
      <c r="G37" s="11">
        <f>SUM(G38:G42)</f>
        <v>151962.6</v>
      </c>
      <c r="H37" s="11">
        <f t="shared" si="2"/>
        <v>74.48774620092526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30328.1</v>
      </c>
      <c r="F38" s="6">
        <f t="shared" si="1"/>
        <v>8.468823542034727</v>
      </c>
      <c r="G38" s="6">
        <v>22775.5</v>
      </c>
      <c r="H38" s="6">
        <f t="shared" si="2"/>
        <v>75.09702223350622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120604.5</v>
      </c>
      <c r="F39" s="6">
        <f t="shared" si="1"/>
        <v>3.1031523082788937</v>
      </c>
      <c r="G39" s="6">
        <v>88476.5</v>
      </c>
      <c r="H39" s="6">
        <f t="shared" si="2"/>
        <v>73.36086132772823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25393.9</v>
      </c>
      <c r="F40" s="6">
        <f t="shared" si="1"/>
        <v>1.5329561584134694</v>
      </c>
      <c r="G40" s="6">
        <v>19414</v>
      </c>
      <c r="H40" s="6">
        <f t="shared" si="2"/>
        <v>76.45143124923702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1826.3</v>
      </c>
      <c r="F41" s="6">
        <f t="shared" si="1"/>
        <v>6.626576366184025</v>
      </c>
      <c r="G41" s="6">
        <v>1758.2</v>
      </c>
      <c r="H41" s="6">
        <f t="shared" si="2"/>
        <v>96.27114931829382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25857.4</v>
      </c>
      <c r="F42" s="6">
        <f t="shared" si="1"/>
        <v>4.769815479615232</v>
      </c>
      <c r="G42" s="6">
        <v>19538.4</v>
      </c>
      <c r="H42" s="6">
        <f t="shared" si="2"/>
        <v>75.56212148166482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60248.7</v>
      </c>
      <c r="F43" s="11">
        <f t="shared" si="1"/>
        <v>40.70815681182302</v>
      </c>
      <c r="G43" s="11">
        <f>SUM(G44:G45)</f>
        <v>42316.6</v>
      </c>
      <c r="H43" s="11">
        <f t="shared" si="2"/>
        <v>70.23653622401811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53178</v>
      </c>
      <c r="F44" s="6">
        <f t="shared" si="1"/>
        <v>48.533186600785996</v>
      </c>
      <c r="G44" s="6">
        <v>37152.6</v>
      </c>
      <c r="H44" s="6">
        <f t="shared" si="2"/>
        <v>69.86460566399639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7070.7</v>
      </c>
      <c r="F45" s="6">
        <f t="shared" si="1"/>
        <v>0.7782101167315147</v>
      </c>
      <c r="G45" s="6">
        <v>5164</v>
      </c>
      <c r="H45" s="6">
        <f t="shared" si="2"/>
        <v>73.03378731950161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18222.7</v>
      </c>
      <c r="F46" s="11">
        <f t="shared" si="1"/>
        <v>34.00127951525491</v>
      </c>
      <c r="G46" s="11">
        <f>SUM(G47:G50)</f>
        <v>8934.4</v>
      </c>
      <c r="H46" s="11">
        <f t="shared" si="2"/>
        <v>49.02895838706668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5629.6</v>
      </c>
      <c r="F47" s="6">
        <f t="shared" si="1"/>
        <v>-1.8823201338538809</v>
      </c>
      <c r="G47" s="6">
        <v>3451.9</v>
      </c>
      <c r="H47" s="6">
        <f t="shared" si="2"/>
        <v>61.31696745772346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1963.8</v>
      </c>
      <c r="F48" s="6">
        <f t="shared" si="1"/>
        <v>-22.718507732871586</v>
      </c>
      <c r="G48" s="6">
        <v>125.5</v>
      </c>
      <c r="H48" s="6">
        <f t="shared" si="2"/>
        <v>6.3906711477747224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9523.7</v>
      </c>
      <c r="F49" s="6">
        <f t="shared" si="1"/>
        <v>103.71986566557578</v>
      </c>
      <c r="G49" s="6">
        <v>4597.1</v>
      </c>
      <c r="H49" s="6">
        <f t="shared" si="2"/>
        <v>48.270105106208725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1105.6</v>
      </c>
      <c r="F50" s="6">
        <f t="shared" si="1"/>
        <v>71.33116379978304</v>
      </c>
      <c r="G50" s="6">
        <v>759.9</v>
      </c>
      <c r="H50" s="6">
        <f t="shared" si="2"/>
        <v>68.73191027496382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3510.1</v>
      </c>
      <c r="F51" s="11">
        <f t="shared" si="1"/>
        <v>21.221853847216465</v>
      </c>
      <c r="G51" s="11">
        <f>SUM(G52:G53)</f>
        <v>3111.8</v>
      </c>
      <c r="H51" s="11">
        <f t="shared" si="2"/>
        <v>88.65274493604171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3510.1</v>
      </c>
      <c r="F52" s="6">
        <f t="shared" si="1"/>
        <v>21.221853847216465</v>
      </c>
      <c r="G52" s="6">
        <v>3111.8</v>
      </c>
      <c r="H52" s="6">
        <f t="shared" si="2"/>
        <v>88.65274493604171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1823.2</v>
      </c>
      <c r="F54" s="11">
        <f t="shared" si="1"/>
        <v>2.576797569483503</v>
      </c>
      <c r="G54" s="11">
        <f>SUM(G55)</f>
        <v>1458.8</v>
      </c>
      <c r="H54" s="11">
        <f t="shared" si="2"/>
        <v>80.01316366827555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1823.2</v>
      </c>
      <c r="F55" s="6">
        <f t="shared" si="1"/>
        <v>2.576797569483503</v>
      </c>
      <c r="G55" s="6">
        <v>1458.8</v>
      </c>
      <c r="H55" s="6">
        <f t="shared" si="2"/>
        <v>80.01316366827555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15889.4</v>
      </c>
      <c r="H56" s="11">
        <f t="shared" si="2"/>
        <v>72.44187106774869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14742</v>
      </c>
      <c r="H57" s="6">
        <f t="shared" si="2"/>
        <v>71.25009062129963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1147.4</v>
      </c>
      <c r="H58" s="6">
        <f t="shared" si="2"/>
        <v>92.27181342983515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2020-04-09T13:11:50Z</dcterms:modified>
  <cp:category/>
  <cp:version/>
  <cp:contentType/>
  <cp:contentStatus/>
</cp:coreProperties>
</file>