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<sst xmlns="http://schemas.openxmlformats.org/spreadsheetml/2006/main" count="31" uniqueCount="31">
  <si>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</si>
  <si>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</si>
  <si>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</si>
  <si>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</si>
  <si>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</si>
  <si>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</si>
  <si>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</si>
  <si>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</si>
  <si>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</si>
  <si>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</si>
  <si>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</si>
  <si>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</si>
  <si>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</si>
  <si>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</si>
  <si>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</si>
  <si>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</si>
  <si>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</si>
  <si>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</si>
  <si>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</si>
  <si>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</si>
  <si>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</si>
  <si>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</si>
  <si>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</si>
  <si>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</si>
  <si>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</si>
  <si>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</si>
  <si>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</si>
  <si>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</si>
  <si>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</si>
  <si>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01.09.2020 г.</t>
  </si>
  <si>
    <t>Уточненный план на 01.09.2020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</si>
</sst>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555992.5</v>
      </c>
      <c r="D6" s="7">
        <f>C6/B6*100-100</f>
        <v>38.12997808771868</v>
      </c>
      <c r="E6" s="7">
        <f>E7+E14+E23</f>
        <v>313878.7</v>
      </c>
      <c r="F6" s="7">
        <f>E6/C6*100</f>
        <v>56.45376511373805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59609.700000000004</v>
      </c>
      <c r="F7" s="8">
        <f>E7/C7*100</f>
        <v>60.23396481130436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52341.4</v>
      </c>
      <c r="F8" s="9">
        <f>E8/C8*100</f>
        <v>56.614920672005674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1686.9</v>
      </c>
      <c r="F9" s="9">
        <f aca="true" t="shared" si="1" ref="F9:F29">E9/C9*100</f>
        <v>96.65940866376347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1104.1</v>
      </c>
      <c r="F10" s="9">
        <f t="shared" si="1"/>
        <v>247.61157210136798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80.3</v>
      </c>
      <c r="F11" s="9">
        <f t="shared" si="1"/>
        <v>63.32807570977918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1042.5</v>
      </c>
      <c r="F12" s="9">
        <f t="shared" si="1"/>
        <v>78.64363307181654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3354.5</v>
      </c>
      <c r="F13" s="9">
        <f t="shared" si="1"/>
        <v>116.94265295450583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4345.200000000001</v>
      </c>
      <c r="D14" s="7">
        <f t="shared" si="0"/>
        <v>2.163077212451796</v>
      </c>
      <c r="E14" s="8">
        <f>SUM(E15:E22)</f>
        <v>2814.9999999999995</v>
      </c>
      <c r="F14" s="8">
        <f t="shared" si="1"/>
        <v>64.78412961428701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1032.4</v>
      </c>
      <c r="F15" s="9">
        <f t="shared" si="1"/>
        <v>57.776036711623476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85.3</v>
      </c>
      <c r="F16" s="9">
        <f t="shared" si="1"/>
        <v>53.47962382445141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25.2</v>
      </c>
      <c r="F17" s="9">
        <f t="shared" si="1"/>
        <v>57.66590389016017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328.8</v>
      </c>
      <c r="F18" s="9">
        <f t="shared" si="1"/>
        <v>97.1344165435746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700.9</v>
      </c>
      <c r="F19" s="9">
        <f>E19/C19*100</f>
        <v>92.333025951785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552</v>
      </c>
      <c r="F20" s="9">
        <f t="shared" si="1"/>
        <v>64.7583294228062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81.2</v>
      </c>
      <c r="F21" s="9">
        <f t="shared" si="1"/>
        <v>20.3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9.2</v>
      </c>
      <c r="F22" s="9">
        <f t="shared" si="1"/>
        <v>180.3921568627451</v>
      </c>
    </row>
    <row r="23" spans="1:6" ht="15.75">
      <c r="A23" s="5" t="s">
        <v>4</v>
      </c>
      <c r="B23" s="8">
        <f>B24+B29</f>
        <v>299297.20000000007</v>
      </c>
      <c r="C23" s="8">
        <f>C24+C29</f>
        <v>452683.7</v>
      </c>
      <c r="D23" s="7">
        <f t="shared" si="0"/>
        <v>51.24889240527472</v>
      </c>
      <c r="E23" s="8">
        <f>E24+E29</f>
        <v>251454</v>
      </c>
      <c r="F23" s="8">
        <f t="shared" si="1"/>
        <v>55.54739435062495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455644.2</v>
      </c>
      <c r="D24" s="7">
        <f t="shared" si="0"/>
        <v>52.23804298870817</v>
      </c>
      <c r="E24" s="8">
        <f>SUM(E25:E28)</f>
        <v>254414.5</v>
      </c>
      <c r="F24" s="8">
        <f t="shared" si="1"/>
        <v>55.836220454468645</v>
      </c>
    </row>
    <row r="25" spans="1:6" ht="15">
      <c r="A25" s="3" t="s">
        <v>19</v>
      </c>
      <c r="B25" s="9">
        <v>131968.6</v>
      </c>
      <c r="C25" s="9">
        <v>131968.6</v>
      </c>
      <c r="D25" s="9">
        <f t="shared" si="0"/>
        <v>0</v>
      </c>
      <c r="E25" s="9">
        <v>82215.3</v>
      </c>
      <c r="F25" s="9">
        <f t="shared" si="1"/>
        <v>62.29913782520994</v>
      </c>
    </row>
    <row r="26" spans="1:6" ht="15">
      <c r="A26" s="3" t="s">
        <v>20</v>
      </c>
      <c r="B26" s="9">
        <v>3703.1</v>
      </c>
      <c r="C26" s="9">
        <v>141829.4</v>
      </c>
      <c r="D26" s="9">
        <f t="shared" si="0"/>
        <v>3730.0180929491503</v>
      </c>
      <c r="E26" s="9">
        <v>44512.1</v>
      </c>
      <c r="F26" s="9">
        <f t="shared" si="1"/>
        <v>31.38425460447552</v>
      </c>
    </row>
    <row r="27" spans="1:6" ht="15">
      <c r="A27" s="3" t="s">
        <v>21</v>
      </c>
      <c r="B27" s="9">
        <v>156144.1</v>
      </c>
      <c r="C27" s="9">
        <v>150282.2</v>
      </c>
      <c r="D27" s="9">
        <f t="shared" si="0"/>
        <v>-3.7541604197660945</v>
      </c>
      <c r="E27" s="9">
        <v>101322.4</v>
      </c>
      <c r="F27" s="9">
        <f t="shared" si="1"/>
        <v>67.42142449338643</v>
      </c>
    </row>
    <row r="28" spans="1:6" ht="15">
      <c r="A28" s="3" t="s">
        <v>22</v>
      </c>
      <c r="B28" s="9">
        <v>7481.4</v>
      </c>
      <c r="C28" s="9">
        <v>31564</v>
      </c>
      <c r="D28" s="9">
        <f t="shared" si="0"/>
        <v>321.89964445157324</v>
      </c>
      <c r="E28" s="9">
        <v>26364.7</v>
      </c>
      <c r="F28" s="9">
        <f t="shared" si="1"/>
        <v>83.5277531364846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2020-10-08T07:28:33Z</dcterms:modified>
  <cp:category/>
  <cp:version/>
  <cp:contentType/>
  <cp:contentStatus/>
</cp:coreProperties>
</file>