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8192" windowHeight="11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<sst xmlns="http://schemas.openxmlformats.org/spreadsheetml/2006/main" count="162" uniqueCount="79">
  <si>
    <t>Наименование</t>
  </si>
  <si>
    <t>Код бюджетной классификации</t>
  </si>
  <si>
    <t>Всего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</si>
  <si>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</si>
  <si>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</si>
  <si>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</si>
  <si>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</si>
  <si>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Судебная система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</si>
  <si>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</si>
  <si>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</si>
  <si>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</si>
  <si>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</si>
  <si>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</si>
  <si>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</si>
  <si>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</si>
  <si>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</si>
  <si>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</si>
  <si>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</si>
  <si>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</si>
  <si>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</si>
  <si>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</si>
  <si>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 xml:space="preserve">Транспорт 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</si>
  <si>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</si>
  <si>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</si>
  <si>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</si>
  <si>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 xml:space="preserve">Жилищное хозяйство 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</si>
  <si>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</si>
  <si>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</si>
  <si>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</si>
  <si>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</si>
  <si>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</si>
  <si>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</si>
  <si>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</si>
  <si>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</si>
  <si>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</si>
  <si>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Культура и кинематография</t>
  </si>
  <si>
    <t xml:space="preserve">Культура </t>
  </si>
  <si>
    <t xml:space="preserve">Другие вопросы в области культуры и кинематографии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</si>
  <si>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</si>
  <si>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</si>
  <si>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</si>
  <si>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</si>
  <si>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</si>
  <si>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и спорт  </t>
  </si>
  <si>
    <t>Массовый спорт</t>
  </si>
  <si>
    <t>Средства массовой информации</t>
  </si>
  <si>
    <t>Периодическая печать и издательства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</si>
  <si>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</si>
  <si>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</si>
  <si>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</si>
  <si>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01</t>
  </si>
  <si>
    <t>00</t>
  </si>
  <si>
    <t>02</t>
  </si>
  <si>
    <t>03</t>
  </si>
  <si>
    <t>04</t>
  </si>
  <si>
    <t>05</t>
  </si>
  <si>
    <t>06</t>
  </si>
  <si>
    <t>07</t>
  </si>
  <si>
    <t>09</t>
  </si>
  <si>
    <t>08</t>
  </si>
  <si>
    <t>Раздел</t>
  </si>
  <si>
    <t>Подраздел</t>
  </si>
  <si>
    <t>Дорожное хозяйство</t>
  </si>
  <si>
    <t>Охрана окружающей среды</t>
  </si>
  <si>
    <t>11</t>
  </si>
  <si>
    <t>Другие вопросы в области физической культуры и спорта</t>
  </si>
  <si>
    <t>10</t>
  </si>
  <si>
    <t>Обеспечение противопожарной безопасности</t>
  </si>
  <si>
    <t>Топливно-энергетический комплекс</t>
  </si>
  <si>
    <t xml:space="preserve">Первоначальный план </t>
  </si>
  <si>
    <t>% исполнения</t>
  </si>
  <si>
    <t>% отклонения уточненного плана от первоначального</t>
  </si>
  <si>
    <t>Исполнено за 2020 г.</t>
  </si>
  <si>
    <t xml:space="preserve">Сбор, удаление отходов и очистка сточных вод </t>
  </si>
  <si>
    <t>Охрана объектов растительного и животного мира и среды их обитания</t>
  </si>
  <si>
    <t>13</t>
  </si>
  <si>
    <t>Обслуживание гос.внутрен. и муниц.долга</t>
  </si>
  <si>
    <t>Исполнение расходов районного бюджета Большемурашкинского муниципального района на 01.11.2020 г.</t>
  </si>
  <si>
    <t>Уточненный план на 01.11.2020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</si>
</sst>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41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168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right" vertical="center"/>
    </xf>
    <xf numFmtId="168" fontId="42" fillId="0" borderId="11" xfId="0" applyNumberFormat="1" applyFont="1" applyBorder="1" applyAlignment="1">
      <alignment horizontal="right" vertical="center"/>
    </xf>
    <xf numFmtId="49" fontId="41" fillId="31" borderId="10" xfId="0" applyNumberFormat="1" applyFont="1" applyFill="1" applyBorder="1" applyAlignment="1">
      <alignment horizontal="center" vertical="center"/>
    </xf>
    <xf numFmtId="0" fontId="41" fillId="31" borderId="10" xfId="0" applyFont="1" applyFill="1" applyBorder="1" applyAlignment="1">
      <alignment vertical="center" wrapText="1"/>
    </xf>
    <xf numFmtId="168" fontId="41" fillId="31" borderId="10" xfId="0" applyNumberFormat="1" applyFont="1" applyFill="1" applyBorder="1" applyAlignment="1">
      <alignment horizontal="right" vertical="center"/>
    </xf>
    <xf numFmtId="49" fontId="42" fillId="33" borderId="10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 vertical="center" wrapText="1"/>
    </xf>
    <xf numFmtId="168" fontId="41" fillId="33" borderId="10" xfId="0" applyNumberFormat="1" applyFont="1" applyFill="1" applyBorder="1" applyAlignment="1">
      <alignment horizontal="right" vertical="center"/>
    </xf>
    <xf numFmtId="0" fontId="42" fillId="34" borderId="10" xfId="0" applyFont="1" applyFill="1" applyBorder="1" applyAlignment="1">
      <alignment vertical="center" wrapText="1"/>
    </xf>
    <xf numFmtId="49" fontId="42" fillId="34" borderId="10" xfId="0" applyNumberFormat="1" applyFont="1" applyFill="1" applyBorder="1" applyAlignment="1">
      <alignment horizontal="center" vertical="center"/>
    </xf>
    <xf numFmtId="168" fontId="42" fillId="34" borderId="10" xfId="0" applyNumberFormat="1" applyFont="1" applyFill="1" applyBorder="1" applyAlignment="1">
      <alignment horizontal="right" vertical="center"/>
    </xf>
    <xf numFmtId="0" fontId="31" fillId="0" borderId="0" xfId="0" applyFont="1" applyAlignment="1">
      <alignment/>
    </xf>
    <xf numFmtId="49" fontId="43" fillId="0" borderId="0" xfId="0" applyNumberFormat="1" applyFont="1" applyAlignment="1">
      <alignment horizontal="center"/>
    </xf>
    <xf numFmtId="49" fontId="41" fillId="0" borderId="12" xfId="0" applyNumberFormat="1" applyFont="1" applyBorder="1" applyAlignment="1">
      <alignment horizontal="center" vertical="center" wrapText="1"/>
    </xf>
    <xf numFmtId="49" fontId="41" fillId="0" borderId="13" xfId="0" applyNumberFormat="1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2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9.140625" style="1" customWidth="1"/>
    <col min="2" max="2" width="10.8515625" style="1" customWidth="1"/>
    <col min="3" max="3" width="51.28125" style="0" customWidth="1"/>
    <col min="4" max="4" width="13.7109375" style="1" customWidth="1"/>
    <col min="5" max="5" width="16.00390625" style="0" customWidth="1"/>
    <col min="6" max="6" width="18.421875" style="0" customWidth="1"/>
    <col min="7" max="7" width="14.7109375" style="0" customWidth="1"/>
    <col min="8" max="8" width="15.8515625" style="0" customWidth="1"/>
  </cols>
  <sheetData>
    <row r="2" spans="1:8" ht="15">
      <c r="A2" s="19" t="s">
        <v>77</v>
      </c>
      <c r="B2" s="19"/>
      <c r="C2" s="19"/>
      <c r="D2" s="19"/>
      <c r="E2" s="19"/>
      <c r="F2" s="19"/>
      <c r="G2" s="19"/>
      <c r="H2" s="19"/>
    </row>
    <row r="4" spans="1:8" ht="31.5" customHeight="1">
      <c r="A4" s="20" t="s">
        <v>1</v>
      </c>
      <c r="B4" s="21"/>
      <c r="C4" s="22" t="s">
        <v>0</v>
      </c>
      <c r="D4" s="24" t="s">
        <v>69</v>
      </c>
      <c r="E4" s="22" t="s">
        <v>78</v>
      </c>
      <c r="F4" s="22" t="s">
        <v>71</v>
      </c>
      <c r="G4" s="22" t="s">
        <v>72</v>
      </c>
      <c r="H4" s="22" t="s">
        <v>70</v>
      </c>
    </row>
    <row r="5" spans="1:8" ht="27" customHeight="1">
      <c r="A5" s="3" t="s">
        <v>60</v>
      </c>
      <c r="B5" s="3" t="s">
        <v>61</v>
      </c>
      <c r="C5" s="23"/>
      <c r="D5" s="25"/>
      <c r="E5" s="23"/>
      <c r="F5" s="23"/>
      <c r="G5" s="23"/>
      <c r="H5" s="23"/>
    </row>
    <row r="6" spans="1:8" ht="14.25">
      <c r="A6" s="12"/>
      <c r="B6" s="12"/>
      <c r="C6" s="13" t="s">
        <v>2</v>
      </c>
      <c r="D6" s="14">
        <f>D7+D16+D18+D22+D31+D36+D39+D45+D48+D53+D56+D58+D60</f>
        <v>402513.99999999994</v>
      </c>
      <c r="E6" s="14">
        <f>E7+E16+E18+E22+E31+E36+E39+E45+E48+E53+E56+E58+E60</f>
        <v>560561.8</v>
      </c>
      <c r="F6" s="14">
        <f aca="true" t="shared" si="0" ref="F6:F62">E6/D6*100-100</f>
        <v>39.26516841650232</v>
      </c>
      <c r="G6" s="14">
        <f>G7+G16+G18+G22+G31+G36+G39+G45+G48+G53+G56+G58+G60</f>
        <v>411152.2</v>
      </c>
      <c r="H6" s="14">
        <f>G6/E6*100</f>
        <v>73.34645350432369</v>
      </c>
    </row>
    <row r="7" spans="1:8" ht="14.25">
      <c r="A7" s="9" t="s">
        <v>50</v>
      </c>
      <c r="B7" s="9" t="s">
        <v>51</v>
      </c>
      <c r="C7" s="10" t="s">
        <v>3</v>
      </c>
      <c r="D7" s="11">
        <f>SUM(D8:D15)</f>
        <v>50123.7</v>
      </c>
      <c r="E7" s="11">
        <f>SUM(E8:E15)</f>
        <v>52528</v>
      </c>
      <c r="F7" s="11">
        <f>SUM(F8:F15)</f>
        <v>303.0895617305737</v>
      </c>
      <c r="G7" s="11">
        <f>SUM(G8:G15)</f>
        <v>42364.600000000006</v>
      </c>
      <c r="H7" s="11">
        <f>G7/E7*100</f>
        <v>80.65146207736828</v>
      </c>
    </row>
    <row r="8" spans="1:8" ht="41.25">
      <c r="A8" s="4" t="s">
        <v>50</v>
      </c>
      <c r="B8" s="4" t="s">
        <v>52</v>
      </c>
      <c r="C8" s="5" t="s">
        <v>4</v>
      </c>
      <c r="D8" s="6">
        <v>1853.7</v>
      </c>
      <c r="E8" s="6">
        <v>2079.8</v>
      </c>
      <c r="F8" s="6">
        <f t="shared" si="0"/>
        <v>12.197227167287068</v>
      </c>
      <c r="G8" s="7">
        <v>1689.8</v>
      </c>
      <c r="H8" s="6">
        <f>G8/E8*100</f>
        <v>81.24819694201365</v>
      </c>
    </row>
    <row r="9" spans="1:8" ht="41.25">
      <c r="A9" s="4" t="s">
        <v>50</v>
      </c>
      <c r="B9" s="4" t="s">
        <v>53</v>
      </c>
      <c r="C9" s="5" t="s">
        <v>5</v>
      </c>
      <c r="D9" s="6">
        <v>1120.2</v>
      </c>
      <c r="E9" s="6">
        <v>1534.4</v>
      </c>
      <c r="F9" s="6">
        <f t="shared" si="0"/>
        <v>36.97554008212819</v>
      </c>
      <c r="G9" s="8">
        <v>1347.3</v>
      </c>
      <c r="H9" s="8">
        <f aca="true" t="shared" si="1" ref="H9:H62">G9/E9*100</f>
        <v>87.80630865484879</v>
      </c>
    </row>
    <row r="10" spans="1:8" ht="54.75">
      <c r="A10" s="4" t="s">
        <v>50</v>
      </c>
      <c r="B10" s="4" t="s">
        <v>54</v>
      </c>
      <c r="C10" s="5" t="s">
        <v>6</v>
      </c>
      <c r="D10" s="6">
        <v>23660.8</v>
      </c>
      <c r="E10" s="6">
        <v>24765.1</v>
      </c>
      <c r="F10" s="6">
        <f t="shared" si="0"/>
        <v>4.66721328103867</v>
      </c>
      <c r="G10" s="6">
        <v>19922</v>
      </c>
      <c r="H10" s="6">
        <f t="shared" si="1"/>
        <v>80.44385041853253</v>
      </c>
    </row>
    <row r="11" spans="1:8" ht="14.25">
      <c r="A11" s="4" t="s">
        <v>50</v>
      </c>
      <c r="B11" s="4" t="s">
        <v>55</v>
      </c>
      <c r="C11" s="5" t="s">
        <v>7</v>
      </c>
      <c r="D11" s="6">
        <v>13.7</v>
      </c>
      <c r="E11" s="6">
        <v>13.7</v>
      </c>
      <c r="F11" s="6">
        <f t="shared" si="0"/>
        <v>0</v>
      </c>
      <c r="G11" s="6">
        <v>13.7</v>
      </c>
      <c r="H11" s="6">
        <f t="shared" si="1"/>
        <v>100</v>
      </c>
    </row>
    <row r="12" spans="1:8" ht="41.25">
      <c r="A12" s="4" t="s">
        <v>50</v>
      </c>
      <c r="B12" s="4" t="s">
        <v>56</v>
      </c>
      <c r="C12" s="5" t="s">
        <v>8</v>
      </c>
      <c r="D12" s="6">
        <v>11023.5</v>
      </c>
      <c r="E12" s="6">
        <v>11461.2</v>
      </c>
      <c r="F12" s="6">
        <f t="shared" si="0"/>
        <v>3.9706082460198644</v>
      </c>
      <c r="G12" s="6">
        <v>8946.6</v>
      </c>
      <c r="H12" s="6">
        <f t="shared" si="1"/>
        <v>78.05988901685687</v>
      </c>
    </row>
    <row r="13" spans="1:8" ht="14.25">
      <c r="A13" s="4" t="s">
        <v>50</v>
      </c>
      <c r="B13" s="4" t="s">
        <v>57</v>
      </c>
      <c r="C13" s="5" t="s">
        <v>9</v>
      </c>
      <c r="D13" s="6">
        <v>700</v>
      </c>
      <c r="E13" s="6">
        <v>288</v>
      </c>
      <c r="F13" s="6">
        <f t="shared" si="0"/>
        <v>-58.85714285714286</v>
      </c>
      <c r="G13" s="6">
        <v>288</v>
      </c>
      <c r="H13" s="6">
        <f t="shared" si="1"/>
        <v>100</v>
      </c>
    </row>
    <row r="14" spans="1:8" ht="14.25">
      <c r="A14" s="4" t="s">
        <v>50</v>
      </c>
      <c r="B14" s="4">
        <v>11</v>
      </c>
      <c r="C14" s="5" t="s">
        <v>10</v>
      </c>
      <c r="D14" s="6">
        <v>50</v>
      </c>
      <c r="E14" s="6">
        <v>200</v>
      </c>
      <c r="F14" s="6">
        <f t="shared" si="0"/>
        <v>300</v>
      </c>
      <c r="G14" s="6">
        <v>0</v>
      </c>
      <c r="H14" s="6">
        <f t="shared" si="1"/>
        <v>0</v>
      </c>
    </row>
    <row r="15" spans="1:8" ht="14.25">
      <c r="A15" s="4" t="s">
        <v>50</v>
      </c>
      <c r="B15" s="4">
        <v>13</v>
      </c>
      <c r="C15" s="5" t="s">
        <v>11</v>
      </c>
      <c r="D15" s="6">
        <v>11701.8</v>
      </c>
      <c r="E15" s="6">
        <v>12185.8</v>
      </c>
      <c r="F15" s="6">
        <f t="shared" si="0"/>
        <v>4.136115811242718</v>
      </c>
      <c r="G15" s="6">
        <v>10157.2</v>
      </c>
      <c r="H15" s="6">
        <f t="shared" si="1"/>
        <v>83.35275484580414</v>
      </c>
    </row>
    <row r="16" spans="1:8" ht="14.25">
      <c r="A16" s="9" t="s">
        <v>52</v>
      </c>
      <c r="B16" s="9" t="s">
        <v>51</v>
      </c>
      <c r="C16" s="10" t="s">
        <v>12</v>
      </c>
      <c r="D16" s="11">
        <f>SUM(D17)</f>
        <v>445.3</v>
      </c>
      <c r="E16" s="11">
        <f>SUM(E17)</f>
        <v>496.5</v>
      </c>
      <c r="F16" s="11">
        <f>SUM(F17)</f>
        <v>11.49786660678194</v>
      </c>
      <c r="G16" s="11">
        <f>SUM(G17)</f>
        <v>496.5</v>
      </c>
      <c r="H16" s="11">
        <f t="shared" si="1"/>
        <v>100</v>
      </c>
    </row>
    <row r="17" spans="1:8" ht="14.25">
      <c r="A17" s="4" t="s">
        <v>52</v>
      </c>
      <c r="B17" s="4" t="s">
        <v>53</v>
      </c>
      <c r="C17" s="5" t="s">
        <v>13</v>
      </c>
      <c r="D17" s="6">
        <v>445.3</v>
      </c>
      <c r="E17" s="6">
        <v>496.5</v>
      </c>
      <c r="F17" s="6">
        <f t="shared" si="0"/>
        <v>11.49786660678194</v>
      </c>
      <c r="G17" s="6">
        <v>496.5</v>
      </c>
      <c r="H17" s="6">
        <f t="shared" si="1"/>
        <v>100</v>
      </c>
    </row>
    <row r="18" spans="1:8" ht="27">
      <c r="A18" s="9" t="s">
        <v>53</v>
      </c>
      <c r="B18" s="9" t="s">
        <v>51</v>
      </c>
      <c r="C18" s="10" t="s">
        <v>14</v>
      </c>
      <c r="D18" s="11">
        <f>SUM(D19:D21)</f>
        <v>4813.9</v>
      </c>
      <c r="E18" s="11">
        <f>SUM(E19:E21)</f>
        <v>4266</v>
      </c>
      <c r="F18" s="11">
        <f t="shared" si="0"/>
        <v>-11.38162404703047</v>
      </c>
      <c r="G18" s="11">
        <f>SUM(G19:G21)</f>
        <v>3244.1</v>
      </c>
      <c r="H18" s="11">
        <f t="shared" si="1"/>
        <v>76.04547585560243</v>
      </c>
    </row>
    <row r="19" spans="1:8" ht="41.25">
      <c r="A19" s="4" t="s">
        <v>53</v>
      </c>
      <c r="B19" s="4" t="s">
        <v>58</v>
      </c>
      <c r="C19" s="5" t="s">
        <v>15</v>
      </c>
      <c r="D19" s="6">
        <v>4763.9</v>
      </c>
      <c r="E19" s="6">
        <v>4228</v>
      </c>
      <c r="F19" s="6">
        <f t="shared" si="0"/>
        <v>-11.24918659081844</v>
      </c>
      <c r="G19" s="6">
        <v>3244.1</v>
      </c>
      <c r="H19" s="6">
        <f t="shared" si="1"/>
        <v>76.72894985808892</v>
      </c>
    </row>
    <row r="20" spans="1:8" ht="14.25">
      <c r="A20" s="4" t="s">
        <v>53</v>
      </c>
      <c r="B20" s="4" t="s">
        <v>66</v>
      </c>
      <c r="C20" s="5" t="s">
        <v>67</v>
      </c>
      <c r="D20" s="6"/>
      <c r="E20" s="6"/>
      <c r="F20" s="6">
        <v>0</v>
      </c>
      <c r="G20" s="6"/>
      <c r="H20" s="6">
        <v>0</v>
      </c>
    </row>
    <row r="21" spans="1:8" ht="27">
      <c r="A21" s="4" t="s">
        <v>53</v>
      </c>
      <c r="B21" s="4">
        <v>14</v>
      </c>
      <c r="C21" s="5" t="s">
        <v>16</v>
      </c>
      <c r="D21" s="6">
        <v>50</v>
      </c>
      <c r="E21" s="6">
        <v>38</v>
      </c>
      <c r="F21" s="6">
        <f t="shared" si="0"/>
        <v>-24</v>
      </c>
      <c r="G21" s="6">
        <v>0</v>
      </c>
      <c r="H21" s="6">
        <v>0</v>
      </c>
    </row>
    <row r="22" spans="1:8" ht="14.25">
      <c r="A22" s="9" t="s">
        <v>54</v>
      </c>
      <c r="B22" s="9" t="s">
        <v>51</v>
      </c>
      <c r="C22" s="10" t="s">
        <v>17</v>
      </c>
      <c r="D22" s="11">
        <f>SUM(D23:D30)</f>
        <v>50612.299999999996</v>
      </c>
      <c r="E22" s="11">
        <f>SUM(E23:E30)</f>
        <v>61500.8</v>
      </c>
      <c r="F22" s="11">
        <f t="shared" si="0"/>
        <v>21.513545126382326</v>
      </c>
      <c r="G22" s="11">
        <f>SUM(G23:G30)</f>
        <v>46637.00000000001</v>
      </c>
      <c r="H22" s="11">
        <f t="shared" si="1"/>
        <v>75.83153389874604</v>
      </c>
    </row>
    <row r="23" spans="1:8" ht="14.25">
      <c r="A23" s="4" t="s">
        <v>54</v>
      </c>
      <c r="B23" s="4" t="s">
        <v>50</v>
      </c>
      <c r="C23" s="5" t="s">
        <v>18</v>
      </c>
      <c r="D23" s="6"/>
      <c r="E23" s="6"/>
      <c r="F23" s="6">
        <v>0</v>
      </c>
      <c r="G23" s="6"/>
      <c r="H23" s="6">
        <v>0</v>
      </c>
    </row>
    <row r="24" spans="1:8" ht="14.25">
      <c r="A24" s="4" t="s">
        <v>54</v>
      </c>
      <c r="B24" s="4" t="s">
        <v>52</v>
      </c>
      <c r="C24" s="5" t="s">
        <v>68</v>
      </c>
      <c r="D24" s="6"/>
      <c r="E24" s="6"/>
      <c r="F24" s="6">
        <v>0</v>
      </c>
      <c r="G24" s="6"/>
      <c r="H24" s="6">
        <v>0</v>
      </c>
    </row>
    <row r="25" spans="1:8" ht="14.25">
      <c r="A25" s="4" t="s">
        <v>54</v>
      </c>
      <c r="B25" s="4" t="s">
        <v>55</v>
      </c>
      <c r="C25" s="5" t="s">
        <v>19</v>
      </c>
      <c r="D25" s="6">
        <v>38898.6</v>
      </c>
      <c r="E25" s="6">
        <v>26626.6</v>
      </c>
      <c r="F25" s="6">
        <f t="shared" si="0"/>
        <v>-31.548693269166506</v>
      </c>
      <c r="G25" s="6">
        <v>23581.2</v>
      </c>
      <c r="H25" s="6">
        <f t="shared" si="1"/>
        <v>88.56256525429458</v>
      </c>
    </row>
    <row r="26" spans="1:8" ht="14.25">
      <c r="A26" s="4" t="s">
        <v>54</v>
      </c>
      <c r="B26" s="4" t="s">
        <v>56</v>
      </c>
      <c r="C26" s="5" t="s">
        <v>20</v>
      </c>
      <c r="D26" s="6"/>
      <c r="E26" s="6"/>
      <c r="F26" s="6">
        <v>0</v>
      </c>
      <c r="G26" s="6"/>
      <c r="H26" s="6">
        <v>0</v>
      </c>
    </row>
    <row r="27" spans="1:8" ht="14.25">
      <c r="A27" s="4" t="s">
        <v>54</v>
      </c>
      <c r="B27" s="4" t="s">
        <v>59</v>
      </c>
      <c r="C27" s="5" t="s">
        <v>21</v>
      </c>
      <c r="D27" s="6">
        <v>7000</v>
      </c>
      <c r="E27" s="6">
        <v>22553</v>
      </c>
      <c r="F27" s="6">
        <f t="shared" si="0"/>
        <v>222.1857142857143</v>
      </c>
      <c r="G27" s="6">
        <v>14704.1</v>
      </c>
      <c r="H27" s="6">
        <f t="shared" si="1"/>
        <v>65.19797809604044</v>
      </c>
    </row>
    <row r="28" spans="1:8" ht="14.25">
      <c r="A28" s="4" t="s">
        <v>54</v>
      </c>
      <c r="B28" s="4" t="s">
        <v>58</v>
      </c>
      <c r="C28" s="5" t="s">
        <v>62</v>
      </c>
      <c r="D28" s="6"/>
      <c r="E28" s="6">
        <v>5903.9</v>
      </c>
      <c r="F28" s="6">
        <v>0</v>
      </c>
      <c r="G28" s="6">
        <v>4743.5</v>
      </c>
      <c r="H28" s="6">
        <v>0</v>
      </c>
    </row>
    <row r="29" spans="1:8" ht="14.25">
      <c r="A29" s="4" t="s">
        <v>54</v>
      </c>
      <c r="B29" s="4">
        <v>10</v>
      </c>
      <c r="C29" s="5" t="s">
        <v>22</v>
      </c>
      <c r="D29" s="6">
        <v>3019.6</v>
      </c>
      <c r="E29" s="6">
        <v>2991</v>
      </c>
      <c r="F29" s="6">
        <f t="shared" si="0"/>
        <v>-0.9471453172605493</v>
      </c>
      <c r="G29" s="6">
        <v>1506.9</v>
      </c>
      <c r="H29" s="6">
        <f t="shared" si="1"/>
        <v>50.38114343029088</v>
      </c>
    </row>
    <row r="30" spans="1:8" ht="14.25">
      <c r="A30" s="4" t="s">
        <v>54</v>
      </c>
      <c r="B30" s="4">
        <v>12</v>
      </c>
      <c r="C30" s="5" t="s">
        <v>23</v>
      </c>
      <c r="D30" s="6">
        <v>1694.1</v>
      </c>
      <c r="E30" s="6">
        <v>3426.3</v>
      </c>
      <c r="F30" s="6">
        <f t="shared" si="0"/>
        <v>102.24898176022668</v>
      </c>
      <c r="G30" s="6">
        <v>2101.3</v>
      </c>
      <c r="H30" s="6">
        <f t="shared" si="1"/>
        <v>61.328546828940844</v>
      </c>
    </row>
    <row r="31" spans="1:8" ht="14.25">
      <c r="A31" s="9" t="s">
        <v>55</v>
      </c>
      <c r="B31" s="9" t="s">
        <v>51</v>
      </c>
      <c r="C31" s="10" t="s">
        <v>24</v>
      </c>
      <c r="D31" s="11">
        <f>SUM(D32:D35)</f>
        <v>11650.199999999999</v>
      </c>
      <c r="E31" s="11">
        <f>SUM(E32:E35)</f>
        <v>93947.2</v>
      </c>
      <c r="F31" s="11">
        <f t="shared" si="0"/>
        <v>706.3998901306416</v>
      </c>
      <c r="G31" s="11">
        <f>SUM(G32:G35)</f>
        <v>35972.4</v>
      </c>
      <c r="H31" s="11">
        <f t="shared" si="1"/>
        <v>38.29001822300186</v>
      </c>
    </row>
    <row r="32" spans="1:8" ht="14.25">
      <c r="A32" s="4" t="s">
        <v>55</v>
      </c>
      <c r="B32" s="4" t="s">
        <v>50</v>
      </c>
      <c r="C32" s="5" t="s">
        <v>25</v>
      </c>
      <c r="D32" s="6">
        <v>28.2</v>
      </c>
      <c r="E32" s="6">
        <v>57308</v>
      </c>
      <c r="F32" s="6">
        <f t="shared" si="0"/>
        <v>203119.85815602835</v>
      </c>
      <c r="G32" s="6">
        <v>4413.8</v>
      </c>
      <c r="H32" s="6">
        <f t="shared" si="1"/>
        <v>7.701891533468277</v>
      </c>
    </row>
    <row r="33" spans="1:8" ht="14.25">
      <c r="A33" s="4" t="s">
        <v>55</v>
      </c>
      <c r="B33" s="4" t="s">
        <v>52</v>
      </c>
      <c r="C33" s="5" t="s">
        <v>26</v>
      </c>
      <c r="D33" s="6">
        <v>10260.3</v>
      </c>
      <c r="E33" s="6">
        <v>28946.4</v>
      </c>
      <c r="F33" s="6">
        <f t="shared" si="0"/>
        <v>182.12040583608672</v>
      </c>
      <c r="G33" s="6">
        <v>24984.7</v>
      </c>
      <c r="H33" s="6">
        <f t="shared" si="1"/>
        <v>86.3136694027582</v>
      </c>
    </row>
    <row r="34" spans="1:8" ht="14.25">
      <c r="A34" s="4" t="s">
        <v>55</v>
      </c>
      <c r="B34" s="4" t="s">
        <v>53</v>
      </c>
      <c r="C34" s="5" t="s">
        <v>27</v>
      </c>
      <c r="D34" s="6">
        <v>1113.4</v>
      </c>
      <c r="E34" s="6">
        <v>7444.5</v>
      </c>
      <c r="F34" s="6">
        <f t="shared" si="0"/>
        <v>568.6276270881983</v>
      </c>
      <c r="G34" s="6">
        <v>6353.8</v>
      </c>
      <c r="H34" s="6">
        <f t="shared" si="1"/>
        <v>85.3489153066022</v>
      </c>
    </row>
    <row r="35" spans="1:8" ht="27">
      <c r="A35" s="4" t="s">
        <v>55</v>
      </c>
      <c r="B35" s="4" t="s">
        <v>55</v>
      </c>
      <c r="C35" s="5" t="s">
        <v>28</v>
      </c>
      <c r="D35" s="6">
        <v>248.3</v>
      </c>
      <c r="E35" s="6">
        <v>248.3</v>
      </c>
      <c r="F35" s="6">
        <f t="shared" si="0"/>
        <v>0</v>
      </c>
      <c r="G35" s="6">
        <v>220.1</v>
      </c>
      <c r="H35" s="6">
        <f t="shared" si="1"/>
        <v>88.64277084172372</v>
      </c>
    </row>
    <row r="36" spans="1:8" ht="14.25">
      <c r="A36" s="9" t="s">
        <v>56</v>
      </c>
      <c r="B36" s="9" t="s">
        <v>51</v>
      </c>
      <c r="C36" s="10" t="s">
        <v>63</v>
      </c>
      <c r="D36" s="11">
        <f>SUM(D37:D38)</f>
        <v>1550</v>
      </c>
      <c r="E36" s="11">
        <f>SUM(E37:E38)</f>
        <v>7465.599999999999</v>
      </c>
      <c r="F36" s="11" t="e">
        <f>SUM(F37:F38)</f>
        <v>#DIV/0!</v>
      </c>
      <c r="G36" s="11">
        <f>SUM(G37:G38)</f>
        <v>500.5</v>
      </c>
      <c r="H36" s="11">
        <f>SUM(H37:H38)</f>
        <v>104.4856147664628</v>
      </c>
    </row>
    <row r="37" spans="1:8" ht="14.25">
      <c r="A37" s="16" t="s">
        <v>56</v>
      </c>
      <c r="B37" s="16" t="s">
        <v>52</v>
      </c>
      <c r="C37" s="15" t="s">
        <v>73</v>
      </c>
      <c r="D37" s="17">
        <v>1550</v>
      </c>
      <c r="E37" s="17">
        <v>7292.2</v>
      </c>
      <c r="F37" s="6">
        <f t="shared" si="0"/>
        <v>370.4645161290323</v>
      </c>
      <c r="G37" s="17">
        <v>327.1</v>
      </c>
      <c r="H37" s="6">
        <f t="shared" si="1"/>
        <v>4.485614766462796</v>
      </c>
    </row>
    <row r="38" spans="1:8" ht="27">
      <c r="A38" s="16" t="s">
        <v>56</v>
      </c>
      <c r="B38" s="16" t="s">
        <v>53</v>
      </c>
      <c r="C38" s="15" t="s">
        <v>74</v>
      </c>
      <c r="D38" s="17"/>
      <c r="E38" s="17">
        <v>173.4</v>
      </c>
      <c r="F38" s="6" t="e">
        <f t="shared" si="0"/>
        <v>#DIV/0!</v>
      </c>
      <c r="G38" s="17">
        <v>173.4</v>
      </c>
      <c r="H38" s="6">
        <f t="shared" si="1"/>
        <v>100</v>
      </c>
    </row>
    <row r="39" spans="1:8" ht="14.25">
      <c r="A39" s="9" t="s">
        <v>57</v>
      </c>
      <c r="B39" s="9" t="s">
        <v>51</v>
      </c>
      <c r="C39" s="10" t="s">
        <v>29</v>
      </c>
      <c r="D39" s="11">
        <f>SUM(D40:D44)</f>
        <v>179264.5</v>
      </c>
      <c r="E39" s="11">
        <f>SUM(E40:E44)</f>
        <v>230513.49999999997</v>
      </c>
      <c r="F39" s="11">
        <f t="shared" si="0"/>
        <v>28.588482382178285</v>
      </c>
      <c r="G39" s="11">
        <f>SUM(G40:G44)</f>
        <v>188506.19999999998</v>
      </c>
      <c r="H39" s="11">
        <f t="shared" si="1"/>
        <v>81.77664214894139</v>
      </c>
    </row>
    <row r="40" spans="1:8" ht="14.25">
      <c r="A40" s="4" t="s">
        <v>57</v>
      </c>
      <c r="B40" s="4" t="s">
        <v>50</v>
      </c>
      <c r="C40" s="5" t="s">
        <v>30</v>
      </c>
      <c r="D40" s="6">
        <v>31453.2</v>
      </c>
      <c r="E40" s="6">
        <v>30518</v>
      </c>
      <c r="F40" s="6">
        <f t="shared" si="0"/>
        <v>-2.97330637264254</v>
      </c>
      <c r="G40" s="6">
        <v>25537.7</v>
      </c>
      <c r="H40" s="6">
        <f t="shared" si="1"/>
        <v>83.68077855691723</v>
      </c>
    </row>
    <row r="41" spans="1:8" ht="14.25">
      <c r="A41" s="4" t="s">
        <v>57</v>
      </c>
      <c r="B41" s="4" t="s">
        <v>52</v>
      </c>
      <c r="C41" s="5" t="s">
        <v>31</v>
      </c>
      <c r="D41" s="6">
        <v>91437</v>
      </c>
      <c r="E41" s="6">
        <v>144072.5</v>
      </c>
      <c r="F41" s="6">
        <f t="shared" si="0"/>
        <v>57.564771372639086</v>
      </c>
      <c r="G41" s="6">
        <v>117590.5</v>
      </c>
      <c r="H41" s="6">
        <f t="shared" si="1"/>
        <v>81.61897655694182</v>
      </c>
    </row>
    <row r="42" spans="1:8" ht="14.25">
      <c r="A42" s="4" t="s">
        <v>57</v>
      </c>
      <c r="B42" s="4" t="s">
        <v>53</v>
      </c>
      <c r="C42" s="5" t="s">
        <v>32</v>
      </c>
      <c r="D42" s="6">
        <v>28732.7</v>
      </c>
      <c r="E42" s="6">
        <v>30880.3</v>
      </c>
      <c r="F42" s="6">
        <f t="shared" si="0"/>
        <v>7.474410688866698</v>
      </c>
      <c r="G42" s="6">
        <v>26070.3</v>
      </c>
      <c r="H42" s="6">
        <f t="shared" si="1"/>
        <v>84.42372645343471</v>
      </c>
    </row>
    <row r="43" spans="1:8" ht="14.25">
      <c r="A43" s="4" t="s">
        <v>57</v>
      </c>
      <c r="B43" s="4" t="s">
        <v>57</v>
      </c>
      <c r="C43" s="5" t="s">
        <v>33</v>
      </c>
      <c r="D43" s="6">
        <v>1669.4</v>
      </c>
      <c r="E43" s="6">
        <v>319.8</v>
      </c>
      <c r="F43" s="6">
        <f t="shared" si="0"/>
        <v>-80.84341679645382</v>
      </c>
      <c r="G43" s="6">
        <v>21.8</v>
      </c>
      <c r="H43" s="6">
        <f t="shared" si="1"/>
        <v>6.816760475297061</v>
      </c>
    </row>
    <row r="44" spans="1:8" ht="14.25">
      <c r="A44" s="4" t="s">
        <v>57</v>
      </c>
      <c r="B44" s="4" t="s">
        <v>58</v>
      </c>
      <c r="C44" s="5" t="s">
        <v>34</v>
      </c>
      <c r="D44" s="6">
        <v>25972.2</v>
      </c>
      <c r="E44" s="6">
        <v>24722.9</v>
      </c>
      <c r="F44" s="6">
        <f t="shared" si="0"/>
        <v>-4.810143153063663</v>
      </c>
      <c r="G44" s="6">
        <v>19285.9</v>
      </c>
      <c r="H44" s="6">
        <f t="shared" si="1"/>
        <v>78.00824336950762</v>
      </c>
    </row>
    <row r="45" spans="1:8" ht="14.25">
      <c r="A45" s="9" t="s">
        <v>59</v>
      </c>
      <c r="B45" s="9" t="s">
        <v>51</v>
      </c>
      <c r="C45" s="10" t="s">
        <v>35</v>
      </c>
      <c r="D45" s="11">
        <f>SUM(D46:D47)</f>
        <v>44469.1</v>
      </c>
      <c r="E45" s="11">
        <f>SUM(E46:E47)</f>
        <v>49492.9</v>
      </c>
      <c r="F45" s="11">
        <f t="shared" si="0"/>
        <v>11.29728283234877</v>
      </c>
      <c r="G45" s="11">
        <f>SUM(G46:G47)</f>
        <v>41655.2</v>
      </c>
      <c r="H45" s="11">
        <f t="shared" si="1"/>
        <v>84.16399119873759</v>
      </c>
    </row>
    <row r="46" spans="1:8" ht="14.25">
      <c r="A46" s="4" t="s">
        <v>59</v>
      </c>
      <c r="B46" s="4" t="s">
        <v>50</v>
      </c>
      <c r="C46" s="5" t="s">
        <v>36</v>
      </c>
      <c r="D46" s="6">
        <v>36922.2</v>
      </c>
      <c r="E46" s="6">
        <v>41946</v>
      </c>
      <c r="F46" s="6">
        <f t="shared" si="0"/>
        <v>13.606448153143646</v>
      </c>
      <c r="G46" s="6">
        <v>35733</v>
      </c>
      <c r="H46" s="6">
        <f t="shared" si="1"/>
        <v>85.18809898440853</v>
      </c>
    </row>
    <row r="47" spans="1:8" ht="14.25">
      <c r="A47" s="4" t="s">
        <v>59</v>
      </c>
      <c r="B47" s="4" t="s">
        <v>54</v>
      </c>
      <c r="C47" s="5" t="s">
        <v>37</v>
      </c>
      <c r="D47" s="6">
        <v>7546.9</v>
      </c>
      <c r="E47" s="6">
        <v>7546.9</v>
      </c>
      <c r="F47" s="6">
        <f t="shared" si="0"/>
        <v>0</v>
      </c>
      <c r="G47" s="6">
        <v>5922.2</v>
      </c>
      <c r="H47" s="6">
        <f t="shared" si="1"/>
        <v>78.47195537240457</v>
      </c>
    </row>
    <row r="48" spans="1:8" ht="14.25">
      <c r="A48" s="9">
        <v>10</v>
      </c>
      <c r="B48" s="9" t="s">
        <v>51</v>
      </c>
      <c r="C48" s="10" t="s">
        <v>38</v>
      </c>
      <c r="D48" s="11">
        <f>SUM(D49:D52)</f>
        <v>18570.8</v>
      </c>
      <c r="E48" s="11">
        <f>SUM(E49:E52)</f>
        <v>19265.899999999998</v>
      </c>
      <c r="F48" s="11">
        <f t="shared" si="0"/>
        <v>3.742972839080693</v>
      </c>
      <c r="G48" s="11">
        <f>SUM(G49:G52)</f>
        <v>16720.3</v>
      </c>
      <c r="H48" s="11">
        <f t="shared" si="1"/>
        <v>86.78701747647398</v>
      </c>
    </row>
    <row r="49" spans="1:8" ht="14.25">
      <c r="A49" s="4">
        <v>10</v>
      </c>
      <c r="B49" s="4" t="s">
        <v>50</v>
      </c>
      <c r="C49" s="5" t="s">
        <v>39</v>
      </c>
      <c r="D49" s="6">
        <v>6600</v>
      </c>
      <c r="E49" s="6">
        <v>5029.8</v>
      </c>
      <c r="F49" s="6">
        <f t="shared" si="0"/>
        <v>-23.790909090909082</v>
      </c>
      <c r="G49" s="6">
        <v>4054.2</v>
      </c>
      <c r="H49" s="6">
        <f t="shared" si="1"/>
        <v>80.60360252892758</v>
      </c>
    </row>
    <row r="50" spans="1:8" ht="14.25">
      <c r="A50" s="4">
        <v>10</v>
      </c>
      <c r="B50" s="4" t="s">
        <v>53</v>
      </c>
      <c r="C50" s="5" t="s">
        <v>40</v>
      </c>
      <c r="D50" s="6">
        <v>2991.1</v>
      </c>
      <c r="E50" s="6">
        <v>1240.8</v>
      </c>
      <c r="F50" s="6">
        <f t="shared" si="0"/>
        <v>-58.51693356958979</v>
      </c>
      <c r="G50" s="6">
        <v>1220.2</v>
      </c>
      <c r="H50" s="6">
        <f t="shared" si="1"/>
        <v>98.3397807865893</v>
      </c>
    </row>
    <row r="51" spans="1:8" ht="14.25">
      <c r="A51" s="4">
        <v>10</v>
      </c>
      <c r="B51" s="4" t="s">
        <v>54</v>
      </c>
      <c r="C51" s="5" t="s">
        <v>41</v>
      </c>
      <c r="D51" s="6">
        <v>8098.1</v>
      </c>
      <c r="E51" s="6">
        <v>11888.5</v>
      </c>
      <c r="F51" s="6">
        <f t="shared" si="0"/>
        <v>46.806040923179495</v>
      </c>
      <c r="G51" s="6">
        <v>10969</v>
      </c>
      <c r="H51" s="6">
        <f t="shared" si="1"/>
        <v>92.26563485721495</v>
      </c>
    </row>
    <row r="52" spans="1:8" ht="14.25">
      <c r="A52" s="4">
        <v>10</v>
      </c>
      <c r="B52" s="4" t="s">
        <v>56</v>
      </c>
      <c r="C52" s="5" t="s">
        <v>42</v>
      </c>
      <c r="D52" s="6">
        <v>881.6</v>
      </c>
      <c r="E52" s="6">
        <v>1106.8</v>
      </c>
      <c r="F52" s="6">
        <f t="shared" si="0"/>
        <v>25.544464609800357</v>
      </c>
      <c r="G52" s="6">
        <v>476.9</v>
      </c>
      <c r="H52" s="6">
        <f t="shared" si="1"/>
        <v>43.08818214672931</v>
      </c>
    </row>
    <row r="53" spans="1:8" ht="14.25">
      <c r="A53" s="9">
        <v>11</v>
      </c>
      <c r="B53" s="9" t="s">
        <v>51</v>
      </c>
      <c r="C53" s="10" t="s">
        <v>43</v>
      </c>
      <c r="D53" s="11">
        <f>SUM(D54:D55)</f>
        <v>13020.8</v>
      </c>
      <c r="E53" s="11">
        <f>SUM(E54:E55)</f>
        <v>13063.1</v>
      </c>
      <c r="F53" s="11">
        <f t="shared" si="0"/>
        <v>0.3248648316539686</v>
      </c>
      <c r="G53" s="11">
        <f>SUM(G54:G55)</f>
        <v>12441.4</v>
      </c>
      <c r="H53" s="11">
        <f t="shared" si="1"/>
        <v>95.24079276741355</v>
      </c>
    </row>
    <row r="54" spans="1:8" ht="14.25">
      <c r="A54" s="4">
        <v>11</v>
      </c>
      <c r="B54" s="4" t="s">
        <v>52</v>
      </c>
      <c r="C54" s="5" t="s">
        <v>44</v>
      </c>
      <c r="D54" s="6">
        <v>13020.8</v>
      </c>
      <c r="E54" s="6">
        <v>13063.1</v>
      </c>
      <c r="F54" s="6">
        <f t="shared" si="0"/>
        <v>0.3248648316539686</v>
      </c>
      <c r="G54" s="6">
        <v>12441.4</v>
      </c>
      <c r="H54" s="6">
        <f t="shared" si="1"/>
        <v>95.24079276741355</v>
      </c>
    </row>
    <row r="55" spans="1:8" ht="27">
      <c r="A55" s="4" t="s">
        <v>64</v>
      </c>
      <c r="B55" s="4" t="s">
        <v>55</v>
      </c>
      <c r="C55" s="5" t="s">
        <v>65</v>
      </c>
      <c r="D55" s="6"/>
      <c r="E55" s="6"/>
      <c r="F55" s="6">
        <v>0</v>
      </c>
      <c r="G55" s="6"/>
      <c r="H55" s="6">
        <v>0</v>
      </c>
    </row>
    <row r="56" spans="1:8" ht="14.25">
      <c r="A56" s="9">
        <v>12</v>
      </c>
      <c r="B56" s="9" t="s">
        <v>51</v>
      </c>
      <c r="C56" s="10" t="s">
        <v>45</v>
      </c>
      <c r="D56" s="11">
        <f>SUM(D57)</f>
        <v>1864.1</v>
      </c>
      <c r="E56" s="11">
        <f>SUM(E57)</f>
        <v>1888.3</v>
      </c>
      <c r="F56" s="11">
        <f t="shared" si="0"/>
        <v>1.2982136151494075</v>
      </c>
      <c r="G56" s="11">
        <f>SUM(G57)</f>
        <v>1864.1</v>
      </c>
      <c r="H56" s="11">
        <f t="shared" si="1"/>
        <v>98.71842397924058</v>
      </c>
    </row>
    <row r="57" spans="1:8" s="2" customFormat="1" ht="14.25">
      <c r="A57" s="4">
        <v>12</v>
      </c>
      <c r="B57" s="4" t="s">
        <v>52</v>
      </c>
      <c r="C57" s="5" t="s">
        <v>46</v>
      </c>
      <c r="D57" s="6">
        <v>1864.1</v>
      </c>
      <c r="E57" s="6">
        <v>1888.3</v>
      </c>
      <c r="F57" s="6">
        <f t="shared" si="0"/>
        <v>1.2982136151494075</v>
      </c>
      <c r="G57" s="6">
        <v>1864.1</v>
      </c>
      <c r="H57" s="6">
        <f t="shared" si="1"/>
        <v>98.71842397924058</v>
      </c>
    </row>
    <row r="58" spans="1:8" s="18" customFormat="1" ht="14.25">
      <c r="A58" s="9" t="s">
        <v>75</v>
      </c>
      <c r="B58" s="9" t="s">
        <v>51</v>
      </c>
      <c r="C58" s="10" t="s">
        <v>76</v>
      </c>
      <c r="D58" s="11">
        <f>SUM(D59)</f>
        <v>0</v>
      </c>
      <c r="E58" s="11">
        <f>SUM(E59)</f>
        <v>4.7</v>
      </c>
      <c r="F58" s="11" t="e">
        <f t="shared" si="0"/>
        <v>#DIV/0!</v>
      </c>
      <c r="G58" s="11">
        <f>SUM(G59)</f>
        <v>3.9</v>
      </c>
      <c r="H58" s="11">
        <f t="shared" si="1"/>
        <v>82.97872340425532</v>
      </c>
    </row>
    <row r="59" spans="1:8" s="2" customFormat="1" ht="14.25">
      <c r="A59" s="4" t="s">
        <v>75</v>
      </c>
      <c r="B59" s="4" t="s">
        <v>50</v>
      </c>
      <c r="C59" s="5" t="s">
        <v>76</v>
      </c>
      <c r="D59" s="6"/>
      <c r="E59" s="6">
        <v>4.7</v>
      </c>
      <c r="F59" s="6" t="e">
        <f t="shared" si="0"/>
        <v>#DIV/0!</v>
      </c>
      <c r="G59" s="6">
        <v>3.9</v>
      </c>
      <c r="H59" s="6">
        <f t="shared" si="1"/>
        <v>82.97872340425532</v>
      </c>
    </row>
    <row r="60" spans="1:8" ht="41.25">
      <c r="A60" s="9">
        <v>14</v>
      </c>
      <c r="B60" s="9" t="s">
        <v>51</v>
      </c>
      <c r="C60" s="10" t="s">
        <v>47</v>
      </c>
      <c r="D60" s="11">
        <f>SUM(D61:D62)</f>
        <v>26129.3</v>
      </c>
      <c r="E60" s="11">
        <f>SUM(E61:E62)</f>
        <v>26129.3</v>
      </c>
      <c r="F60" s="11">
        <f t="shared" si="0"/>
        <v>0</v>
      </c>
      <c r="G60" s="11">
        <f>SUM(G61:G62)</f>
        <v>20746</v>
      </c>
      <c r="H60" s="11">
        <f t="shared" si="1"/>
        <v>79.39745802604739</v>
      </c>
    </row>
    <row r="61" spans="1:8" s="2" customFormat="1" ht="41.25">
      <c r="A61" s="4">
        <v>14</v>
      </c>
      <c r="B61" s="4" t="s">
        <v>50</v>
      </c>
      <c r="C61" s="5" t="s">
        <v>48</v>
      </c>
      <c r="D61" s="6">
        <v>24681.3</v>
      </c>
      <c r="E61" s="6">
        <v>24681.3</v>
      </c>
      <c r="F61" s="6">
        <f t="shared" si="0"/>
        <v>0</v>
      </c>
      <c r="G61" s="6">
        <v>19539.3</v>
      </c>
      <c r="H61" s="6">
        <f t="shared" si="1"/>
        <v>79.16641343851418</v>
      </c>
    </row>
    <row r="62" spans="1:8" s="2" customFormat="1" ht="14.25">
      <c r="A62" s="4">
        <v>14</v>
      </c>
      <c r="B62" s="4" t="s">
        <v>53</v>
      </c>
      <c r="C62" s="5" t="s">
        <v>49</v>
      </c>
      <c r="D62" s="6">
        <v>1448</v>
      </c>
      <c r="E62" s="6">
        <v>1448</v>
      </c>
      <c r="F62" s="6">
        <f t="shared" si="0"/>
        <v>0</v>
      </c>
      <c r="G62" s="6">
        <v>1206.7</v>
      </c>
      <c r="H62" s="6">
        <f t="shared" si="1"/>
        <v>83.33563535911603</v>
      </c>
    </row>
  </sheetData>
  <sheetProtection/>
  <mergeCells count="8">
    <mergeCell ref="A2:H2"/>
    <mergeCell ref="A4:B4"/>
    <mergeCell ref="C4:C5"/>
    <mergeCell ref="D4:D5"/>
    <mergeCell ref="E4:E5"/>
    <mergeCell ref="H4:H5"/>
    <mergeCell ref="G4:G5"/>
    <mergeCell ref="F4:F5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cp:lastPrinted>2018-11-12T12:42:09Z</cp:lastPrinted>
  <dcterms:created xsi:type="dcterms:W3CDTF">2018-11-12T11:54:56Z</dcterms:created>
  <dcterms:modified xsi:type="dcterms:W3CDTF">2020-12-23T07:01:34Z</dcterms:modified>
  <cp:category/>
  <cp:version/>
  <cp:contentType/>
  <cp:contentStatus/>
</cp:coreProperties>
</file>