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<sst xmlns="http://schemas.openxmlformats.org/spreadsheetml/2006/main" count="350" uniqueCount="164">
  <si>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</si>
  <si>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</si>
  <si>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</si>
  <si>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</si>
  <si>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</si>
  <si>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</si>
  <si>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</si>
  <si>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</si>
  <si>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</si>
  <si>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</si>
  <si>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</si>
  <si>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</si>
  <si>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</si>
  <si>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</si>
  <si>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</si>
  <si>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</si>
  <si>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</si>
  <si>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</si>
  <si>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</si>
  <si>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</si>
  <si>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</si>
  <si>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</si>
  <si>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</si>
  <si>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</si>
  <si>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</si>
  <si>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</si>
  <si>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</si>
  <si>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</si>
  <si>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</si>
  <si>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</si>
  <si>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</si>
  <si>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</si>
  <si>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</si>
  <si>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</si>
  <si>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</si>
  <si>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</si>
  <si>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</si>
  <si>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</si>
  <si>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</si>
  <si>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</si>
  <si>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</si>
  <si>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</si>
  <si>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</si>
  <si>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</si>
  <si>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</si>
  <si>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</si>
  <si>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</si>
  <si>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</si>
  <si>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</si>
  <si>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</si>
  <si>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</si>
  <si>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</si>
  <si>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</si>
  <si>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</si>
  <si>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</si>
  <si>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</si>
  <si>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</si>
  <si>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</si>
  <si>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</si>
  <si>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</si>
  <si>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</si>
  <si>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</si>
  <si>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</si>
  <si>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</si>
  <si>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</si>
  <si>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</si>
  <si>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</si>
  <si>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</si>
  <si>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</si>
  <si>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</si>
  <si>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</si>
  <si>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</si>
  <si>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</si>
  <si>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</si>
  <si>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</si>
  <si>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</si>
  <si>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</si>
  <si>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</si>
  <si>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</si>
  <si>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</si>
  <si>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</si>
  <si>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</si>
  <si>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</si>
  <si>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</si>
  <si>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</si>
  <si>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</si>
  <si>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</si>
  <si>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</si>
  <si>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</si>
  <si>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</si>
  <si>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</si>
  <si>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</si>
  <si>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</si>
  <si>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</si>
  <si>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</si>
  <si>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</si>
  <si>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</si>
  <si>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</si>
  <si>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</si>
  <si>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</si>
  <si>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</si>
  <si>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</si>
  <si>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</si>
  <si>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</si>
  <si>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</si>
  <si>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</si>
  <si>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</si>
  <si>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</si>
  <si>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</si>
  <si>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</si>
  <si>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</si>
  <si>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</si>
  <si>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</si>
  <si>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</si>
  <si>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</si>
  <si>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</si>
  <si>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</si>
  <si>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</si>
  <si>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</si>
  <si>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</si>
  <si>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</si>
  <si>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</si>
  <si>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</si>
  <si>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</si>
  <si>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</si>
  <si>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расчеты с контрагентами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</si>
  <si>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</si>
  <si>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</si>
  <si>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</si>
  <si>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</si>
  <si>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</si>
  <si>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</si>
  <si>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</si>
  <si>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</si>
  <si>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</si>
  <si>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МУП ЖКХ п.Советский, ОАО КБ "Ассоциация"</t>
  </si>
  <si>
    <t>МУП ЖКХ Холязинского сельсовета, ОАО КБ "Ассоциация"</t>
  </si>
  <si>
    <t>№ 19/14-бмк от 03.10.2014 г.</t>
  </si>
  <si>
    <t>№ 20/14-бмк от 08.10.2014 г.</t>
  </si>
  <si>
    <t>№19/14-бмг от 03.10.2014 г.</t>
  </si>
  <si>
    <t>№ 20/14-бмг от 08.10.2014 г.</t>
  </si>
  <si>
    <t>31.10.2016 г.</t>
  </si>
  <si>
    <t>03.10.2014 г. №19/14-бмг</t>
  </si>
  <si>
    <t>08.10.2014 г. № 20/14-бмг</t>
  </si>
  <si>
    <t>Решение ЗС от 19.08.2014 г. № 42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</si>
  <si>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</si>
  <si>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</si>
  <si>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</si>
  <si>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</si>
  <si>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>2016, в т.ч.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</si>
  <si>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</si>
  <si>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</si>
  <si>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</si>
  <si>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Соглашение № 04/Д/1-2016 от 06.06.2016 г.</t>
  </si>
  <si>
    <t>Отчет по кредитам  коммерческих банков и иных кредитных организаций по состоянию на 01 июля 2016 года</t>
  </si>
  <si>
    <t>Отчет по муниципальным гарантиям Б.Мурашкинского района по состоянию на 01 июля 2016 года</t>
  </si>
  <si>
    <t>Отчет по бюджетным кредитам Б.Мурашкинского района  по состоянию на  01 июля 2016 года</t>
  </si>
  <si>
    <t>21.01.16 29.01.16 17.02.16 29.02.16 11.03.16 01.04.16 19.04.16 31.05.16 16.06.16</t>
  </si>
  <si>
    <t>200000,00 250000,00 300000,00 150000,00 300000,00 200000,00 203100,00 50000,00 100000,00</t>
  </si>
  <si>
    <t>19.01.16 19.02.16 21.03.16 19.04.16 19.05.16 21.06.16</t>
  </si>
  <si>
    <t>266,59 300,55 236,47 219,40 188,82 191,54</t>
  </si>
  <si>
    <t>Сводный отчет о состоянии муниципального долга Б.Мурашкинского района  и расходах на его обслуживание по состоянию на 01.07.2016 года</t>
  </si>
  <si>
    <t>по состоянию на  01 июля 2016 года</t>
  </si>
  <si>
    <t xml:space="preserve">Отчет по муниципальным ценным бумагам Б.Мурашкинского района по состоянию на 01 июля 2016 года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</si>
</sst>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  <numFmt numFmtId="203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3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89" t="s">
        <v>18</v>
      </c>
      <c r="M1" s="189"/>
      <c r="N1" s="189"/>
      <c r="O1" s="189"/>
    </row>
    <row r="2" spans="11:15" s="1" customFormat="1" ht="25.5" customHeight="1">
      <c r="K2" s="19"/>
      <c r="L2" s="189"/>
      <c r="M2" s="189"/>
      <c r="N2" s="189"/>
      <c r="O2" s="189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88" t="s">
        <v>154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80" t="s">
        <v>1</v>
      </c>
      <c r="B7" s="183" t="s">
        <v>2</v>
      </c>
      <c r="C7" s="183" t="s">
        <v>15</v>
      </c>
      <c r="D7" s="183" t="s">
        <v>0</v>
      </c>
      <c r="E7" s="183" t="s">
        <v>3</v>
      </c>
      <c r="F7" s="183" t="s">
        <v>4</v>
      </c>
      <c r="G7" s="183" t="s">
        <v>5</v>
      </c>
      <c r="H7" s="183" t="s">
        <v>16</v>
      </c>
      <c r="I7" s="183" t="s">
        <v>6</v>
      </c>
      <c r="J7" s="183" t="s">
        <v>7</v>
      </c>
      <c r="K7" s="192" t="s">
        <v>8</v>
      </c>
      <c r="L7" s="193"/>
      <c r="M7" s="193"/>
      <c r="N7" s="193"/>
      <c r="O7" s="190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81"/>
      <c r="B8" s="184"/>
      <c r="C8" s="186"/>
      <c r="D8" s="184"/>
      <c r="E8" s="184"/>
      <c r="F8" s="184"/>
      <c r="G8" s="184"/>
      <c r="H8" s="184"/>
      <c r="I8" s="184"/>
      <c r="J8" s="184"/>
      <c r="K8" s="194" t="s">
        <v>11</v>
      </c>
      <c r="L8" s="194"/>
      <c r="M8" s="194" t="s">
        <v>12</v>
      </c>
      <c r="N8" s="194"/>
      <c r="O8" s="191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82"/>
      <c r="B9" s="185"/>
      <c r="C9" s="187"/>
      <c r="D9" s="185"/>
      <c r="E9" s="185"/>
      <c r="F9" s="185"/>
      <c r="G9" s="185"/>
      <c r="H9" s="185"/>
      <c r="I9" s="185"/>
      <c r="J9" s="185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1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D1">
      <selection activeCell="L10" sqref="L1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199" t="s">
        <v>21</v>
      </c>
      <c r="J1" s="199"/>
      <c r="K1" s="199"/>
      <c r="L1" s="199"/>
    </row>
    <row r="2" spans="1:12" ht="29.25" customHeight="1">
      <c r="A2" s="46"/>
      <c r="I2" s="199"/>
      <c r="J2" s="199"/>
      <c r="K2" s="199"/>
      <c r="L2" s="199"/>
    </row>
    <row r="3" spans="1:16" ht="15.75">
      <c r="A3" s="200" t="s">
        <v>155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195"/>
      <c r="B5" s="195" t="s">
        <v>22</v>
      </c>
      <c r="C5" s="195" t="s">
        <v>23</v>
      </c>
      <c r="D5" s="195" t="s">
        <v>24</v>
      </c>
      <c r="E5" s="195" t="s">
        <v>25</v>
      </c>
      <c r="F5" s="195" t="s">
        <v>26</v>
      </c>
      <c r="G5" s="195" t="s">
        <v>27</v>
      </c>
      <c r="H5" s="195" t="s">
        <v>28</v>
      </c>
      <c r="I5" s="195" t="s">
        <v>3</v>
      </c>
      <c r="J5" s="201" t="s">
        <v>4</v>
      </c>
      <c r="K5" s="202"/>
      <c r="L5" s="195" t="s">
        <v>29</v>
      </c>
      <c r="M5" s="50"/>
      <c r="N5" s="50"/>
      <c r="O5" s="50"/>
      <c r="P5" s="50"/>
    </row>
    <row r="6" spans="1:16" ht="86.25" customHeight="1" thickBot="1">
      <c r="A6" s="196"/>
      <c r="B6" s="196"/>
      <c r="C6" s="196"/>
      <c r="D6" s="196"/>
      <c r="E6" s="196"/>
      <c r="F6" s="196"/>
      <c r="G6" s="196"/>
      <c r="H6" s="196"/>
      <c r="I6" s="196"/>
      <c r="J6" s="49" t="s">
        <v>30</v>
      </c>
      <c r="K6" s="52" t="s">
        <v>31</v>
      </c>
      <c r="L6" s="196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62"/>
      <c r="B8" s="63" t="s">
        <v>142</v>
      </c>
      <c r="C8" s="60" t="s">
        <v>144</v>
      </c>
      <c r="D8" s="60" t="s">
        <v>135</v>
      </c>
      <c r="E8" s="60" t="s">
        <v>137</v>
      </c>
      <c r="F8" s="63" t="s">
        <v>139</v>
      </c>
      <c r="G8" s="60" t="s">
        <v>125</v>
      </c>
      <c r="H8" s="65" t="s">
        <v>141</v>
      </c>
      <c r="I8" s="66" t="s">
        <v>33</v>
      </c>
      <c r="J8" s="64"/>
      <c r="K8" s="67">
        <v>119989.69</v>
      </c>
      <c r="L8" s="171">
        <v>696835.01</v>
      </c>
      <c r="M8" s="61"/>
      <c r="N8" s="61"/>
      <c r="O8" s="61"/>
      <c r="P8" s="61"/>
    </row>
    <row r="9" spans="1:16" ht="45">
      <c r="A9" s="62"/>
      <c r="B9" s="63" t="s">
        <v>143</v>
      </c>
      <c r="C9" s="60" t="s">
        <v>144</v>
      </c>
      <c r="D9" s="60" t="s">
        <v>136</v>
      </c>
      <c r="E9" s="60" t="s">
        <v>138</v>
      </c>
      <c r="F9" s="63" t="s">
        <v>140</v>
      </c>
      <c r="G9" s="60" t="s">
        <v>125</v>
      </c>
      <c r="H9" s="65" t="s">
        <v>141</v>
      </c>
      <c r="I9" s="66" t="s">
        <v>33</v>
      </c>
      <c r="J9" s="64"/>
      <c r="K9" s="67">
        <v>171482.37</v>
      </c>
      <c r="L9" s="171">
        <v>993423.58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01">
        <f>SUM(K8:K9)</f>
        <v>291472.06</v>
      </c>
      <c r="L10" s="101">
        <f>SUM(L8:L9)</f>
        <v>1690258.5899999999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103">
        <f>K10+K12</f>
        <v>291472.06</v>
      </c>
      <c r="L13" s="71">
        <f>L10+L12</f>
        <v>1690258.5899999999</v>
      </c>
    </row>
    <row r="14" ht="12.75">
      <c r="A14" s="46"/>
    </row>
    <row r="15" spans="1:5" ht="12.75">
      <c r="A15" s="197" t="s">
        <v>37</v>
      </c>
      <c r="B15" s="198"/>
      <c r="C15" s="198"/>
      <c r="D15" s="198"/>
      <c r="E15" s="198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G5:G6"/>
    <mergeCell ref="H5:H6"/>
    <mergeCell ref="I5:I6"/>
    <mergeCell ref="J5:K5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C7">
      <selection activeCell="I15" sqref="I15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  <col min="12" max="12" width="10.375" style="0" customWidth="1"/>
    <col min="13" max="13" width="10.125" style="0" bestFit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89" t="s">
        <v>39</v>
      </c>
      <c r="L1" s="189"/>
      <c r="M1" s="189"/>
      <c r="N1" s="189"/>
      <c r="O1" s="189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9"/>
      <c r="L2" s="189"/>
      <c r="M2" s="189"/>
      <c r="N2" s="189"/>
      <c r="O2" s="189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189"/>
      <c r="L3" s="189"/>
      <c r="M3" s="189"/>
      <c r="N3" s="189"/>
      <c r="O3" s="189"/>
      <c r="P3" s="3"/>
      <c r="Q3" s="3"/>
      <c r="R3" s="3"/>
    </row>
    <row r="4" spans="1:18" ht="15.75">
      <c r="A4" s="2"/>
      <c r="B4" s="213" t="s">
        <v>156</v>
      </c>
      <c r="C4" s="213"/>
      <c r="D4" s="213"/>
      <c r="E4" s="213"/>
      <c r="F4" s="213"/>
      <c r="G4" s="213"/>
      <c r="H4" s="213"/>
      <c r="I4" s="213"/>
      <c r="J4" s="213"/>
      <c r="K4" s="214"/>
      <c r="L4" s="214"/>
      <c r="M4" s="214"/>
      <c r="N4" s="214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80"/>
      <c r="B6" s="183" t="s">
        <v>2</v>
      </c>
      <c r="C6" s="183" t="s">
        <v>15</v>
      </c>
      <c r="D6" s="183" t="s">
        <v>0</v>
      </c>
      <c r="E6" s="183" t="s">
        <v>3</v>
      </c>
      <c r="F6" s="183" t="s">
        <v>4</v>
      </c>
      <c r="G6" s="183" t="s">
        <v>5</v>
      </c>
      <c r="H6" s="183" t="s">
        <v>16</v>
      </c>
      <c r="I6" s="183" t="s">
        <v>6</v>
      </c>
      <c r="J6" s="183" t="s">
        <v>7</v>
      </c>
      <c r="K6" s="205" t="s">
        <v>8</v>
      </c>
      <c r="L6" s="206"/>
      <c r="M6" s="206"/>
      <c r="N6" s="207"/>
      <c r="O6" s="208" t="s">
        <v>9</v>
      </c>
      <c r="P6" s="5"/>
      <c r="Q6" s="6"/>
      <c r="R6" s="5"/>
    </row>
    <row r="7" spans="1:18" ht="24.75" customHeight="1">
      <c r="A7" s="203"/>
      <c r="B7" s="186"/>
      <c r="C7" s="186"/>
      <c r="D7" s="186"/>
      <c r="E7" s="186"/>
      <c r="F7" s="186"/>
      <c r="G7" s="186"/>
      <c r="H7" s="186"/>
      <c r="I7" s="186"/>
      <c r="J7" s="186"/>
      <c r="K7" s="211" t="s">
        <v>11</v>
      </c>
      <c r="L7" s="212"/>
      <c r="M7" s="211" t="s">
        <v>12</v>
      </c>
      <c r="N7" s="212"/>
      <c r="O7" s="209"/>
      <c r="P7" s="5"/>
      <c r="Q7" s="6"/>
      <c r="R7" s="5"/>
    </row>
    <row r="8" spans="1:18" ht="85.5" customHeight="1" thickBot="1">
      <c r="A8" s="204"/>
      <c r="B8" s="187"/>
      <c r="C8" s="187"/>
      <c r="D8" s="187"/>
      <c r="E8" s="187"/>
      <c r="F8" s="187"/>
      <c r="G8" s="187"/>
      <c r="H8" s="187"/>
      <c r="I8" s="187"/>
      <c r="J8" s="187"/>
      <c r="K8" s="80" t="s">
        <v>13</v>
      </c>
      <c r="L8" s="81" t="s">
        <v>10</v>
      </c>
      <c r="M8" s="80" t="s">
        <v>13</v>
      </c>
      <c r="N8" s="81" t="s">
        <v>10</v>
      </c>
      <c r="O8" s="210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89">
        <v>12</v>
      </c>
      <c r="M9" s="31">
        <v>13</v>
      </c>
      <c r="N9" s="89">
        <v>14</v>
      </c>
      <c r="O9" s="32">
        <v>15</v>
      </c>
      <c r="P9" s="11"/>
      <c r="Q9" s="11"/>
      <c r="R9" s="11"/>
    </row>
    <row r="10" spans="1:18" ht="122.25" customHeight="1" thickBot="1">
      <c r="A10" s="177">
        <v>1</v>
      </c>
      <c r="B10" s="82" t="s">
        <v>145</v>
      </c>
      <c r="C10" s="82" t="s">
        <v>153</v>
      </c>
      <c r="D10" s="20" t="s">
        <v>146</v>
      </c>
      <c r="E10" s="20" t="s">
        <v>70</v>
      </c>
      <c r="F10" s="21">
        <v>3900000</v>
      </c>
      <c r="G10" s="176">
        <v>0.1</v>
      </c>
      <c r="H10" s="83"/>
      <c r="I10" s="83" t="s">
        <v>147</v>
      </c>
      <c r="J10" s="83" t="s">
        <v>148</v>
      </c>
      <c r="K10" s="83" t="s">
        <v>157</v>
      </c>
      <c r="L10" s="179" t="s">
        <v>158</v>
      </c>
      <c r="M10" s="83" t="s">
        <v>159</v>
      </c>
      <c r="N10" s="179" t="s">
        <v>160</v>
      </c>
      <c r="O10" s="34"/>
      <c r="P10" s="11"/>
      <c r="Q10" s="11"/>
      <c r="R10" s="11"/>
    </row>
    <row r="11" spans="1:18" ht="13.5" thickBot="1">
      <c r="A11" s="39" t="s">
        <v>17</v>
      </c>
      <c r="B11" s="28"/>
      <c r="C11" s="28"/>
      <c r="D11" s="28"/>
      <c r="E11" s="28"/>
      <c r="F11" s="84">
        <v>3900000</v>
      </c>
      <c r="G11" s="28"/>
      <c r="H11" s="28"/>
      <c r="I11" s="28"/>
      <c r="J11" s="28"/>
      <c r="K11" s="28"/>
      <c r="L11" s="85">
        <v>1753100</v>
      </c>
      <c r="M11" s="28"/>
      <c r="N11" s="85">
        <v>1403.37</v>
      </c>
      <c r="O11" s="86"/>
      <c r="P11" s="11"/>
      <c r="Q11" s="11"/>
      <c r="R11" s="11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7"/>
      <c r="M12" s="3"/>
      <c r="N12" s="77"/>
      <c r="O12" s="12"/>
      <c r="P12" s="12"/>
      <c r="Q12" s="12"/>
      <c r="R12" s="12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42"/>
      <c r="B16" s="87" t="s">
        <v>20</v>
      </c>
      <c r="C16" s="42"/>
      <c r="D16" s="42"/>
      <c r="E16" s="42"/>
      <c r="F16" s="42"/>
      <c r="G16" s="87" t="s">
        <v>19</v>
      </c>
      <c r="H16" s="42"/>
      <c r="I16" s="42"/>
      <c r="J16" s="42"/>
      <c r="K16" s="42"/>
      <c r="L16" s="88"/>
      <c r="M16" s="42"/>
      <c r="N16" s="88"/>
      <c r="O16" s="43"/>
      <c r="P16" s="43"/>
      <c r="Q16" s="43"/>
      <c r="R16" s="4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77"/>
      <c r="M17" s="3"/>
      <c r="N17" s="77"/>
      <c r="O17" s="13"/>
      <c r="P17" s="13"/>
      <c r="Q17" s="13"/>
      <c r="R17" s="1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409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</sheetData>
  <sheetProtection/>
  <mergeCells count="16">
    <mergeCell ref="O6:O8"/>
    <mergeCell ref="K7:L7"/>
    <mergeCell ref="M7:N7"/>
    <mergeCell ref="B4:N4"/>
    <mergeCell ref="I6:I8"/>
    <mergeCell ref="J6:J8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20" sqref="D20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16" t="s">
        <v>41</v>
      </c>
      <c r="F1" s="216"/>
      <c r="G1" s="216"/>
      <c r="H1" s="216"/>
    </row>
    <row r="2" spans="1:8" ht="29.25" customHeight="1">
      <c r="A2" s="61"/>
      <c r="D2" s="61"/>
      <c r="E2" s="216"/>
      <c r="F2" s="216"/>
      <c r="G2" s="216"/>
      <c r="H2" s="216"/>
    </row>
    <row r="3" spans="1:8" ht="30" customHeight="1">
      <c r="A3" s="217" t="s">
        <v>161</v>
      </c>
      <c r="B3" s="217"/>
      <c r="C3" s="217"/>
      <c r="D3" s="217"/>
      <c r="E3" s="217"/>
      <c r="F3" s="217"/>
      <c r="G3" s="217"/>
      <c r="H3" s="217"/>
    </row>
    <row r="4" spans="1:8" ht="13.5" thickBot="1">
      <c r="A4" s="61"/>
      <c r="G4" s="218" t="s">
        <v>14</v>
      </c>
      <c r="H4" s="218"/>
    </row>
    <row r="5" spans="1:9" ht="26.25" thickBot="1">
      <c r="A5" s="219" t="s">
        <v>42</v>
      </c>
      <c r="B5" s="221" t="s">
        <v>43</v>
      </c>
      <c r="C5" s="91" t="s">
        <v>44</v>
      </c>
      <c r="D5" s="92" t="s">
        <v>45</v>
      </c>
      <c r="E5" s="195" t="s">
        <v>46</v>
      </c>
      <c r="F5" s="223" t="s">
        <v>47</v>
      </c>
      <c r="G5" s="225" t="s">
        <v>48</v>
      </c>
      <c r="H5" s="226"/>
      <c r="I5" s="94"/>
    </row>
    <row r="6" spans="1:9" ht="52.5" customHeight="1" thickBot="1">
      <c r="A6" s="220"/>
      <c r="B6" s="222"/>
      <c r="C6" s="223" t="s">
        <v>49</v>
      </c>
      <c r="D6" s="227"/>
      <c r="E6" s="196"/>
      <c r="F6" s="224"/>
      <c r="G6" s="51" t="s">
        <v>50</v>
      </c>
      <c r="H6" s="49" t="s">
        <v>51</v>
      </c>
      <c r="I6" s="94"/>
    </row>
    <row r="7" spans="1:9" ht="13.5" thickBot="1">
      <c r="A7" s="70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6">
        <v>8</v>
      </c>
      <c r="I7" s="48"/>
    </row>
    <row r="8" spans="1:8" ht="13.5" thickBot="1">
      <c r="A8" s="228" t="s">
        <v>52</v>
      </c>
      <c r="B8" s="229"/>
      <c r="C8" s="229"/>
      <c r="D8" s="229"/>
      <c r="E8" s="229"/>
      <c r="F8" s="229"/>
      <c r="G8" s="229"/>
      <c r="H8" s="230"/>
    </row>
    <row r="9" spans="1:8" ht="63.75">
      <c r="A9" s="97" t="s">
        <v>53</v>
      </c>
      <c r="B9" s="44"/>
      <c r="C9" s="44"/>
      <c r="D9" s="44"/>
      <c r="E9" s="44"/>
      <c r="F9" s="44"/>
      <c r="G9" s="44"/>
      <c r="H9" s="98"/>
    </row>
    <row r="10" spans="1:8" ht="25.5">
      <c r="A10" s="99" t="s">
        <v>54</v>
      </c>
      <c r="B10" s="68">
        <v>3900000</v>
      </c>
      <c r="C10" s="68"/>
      <c r="D10" s="68">
        <v>1753100</v>
      </c>
      <c r="E10" s="68"/>
      <c r="F10" s="68">
        <f>B10+C10-D10</f>
        <v>2146900</v>
      </c>
      <c r="G10" s="68">
        <v>1403.37</v>
      </c>
      <c r="H10" s="100"/>
    </row>
    <row r="11" spans="1:8" ht="25.5">
      <c r="A11" s="99" t="s">
        <v>55</v>
      </c>
      <c r="B11" s="68"/>
      <c r="C11" s="68"/>
      <c r="D11" s="68"/>
      <c r="E11" s="68"/>
      <c r="F11" s="68"/>
      <c r="G11" s="68"/>
      <c r="H11" s="100"/>
    </row>
    <row r="12" spans="1:8" ht="26.25" thickBot="1">
      <c r="A12" s="99" t="s">
        <v>56</v>
      </c>
      <c r="B12" s="101">
        <v>756010.97</v>
      </c>
      <c r="C12" s="101"/>
      <c r="D12" s="101">
        <f>B12-F12</f>
        <v>464538.91</v>
      </c>
      <c r="E12" s="68"/>
      <c r="F12" s="101">
        <v>291472.06</v>
      </c>
      <c r="G12" s="68">
        <v>0</v>
      </c>
      <c r="H12" s="100"/>
    </row>
    <row r="13" spans="1:8" ht="39" thickBot="1">
      <c r="A13" s="102" t="s">
        <v>57</v>
      </c>
      <c r="B13" s="103">
        <f>B12+B10</f>
        <v>4656010.97</v>
      </c>
      <c r="C13" s="103"/>
      <c r="D13" s="101">
        <f>D12+D10</f>
        <v>2217638.91</v>
      </c>
      <c r="E13" s="71"/>
      <c r="F13" s="103">
        <f>F12+F10</f>
        <v>2438372.06</v>
      </c>
      <c r="G13" s="71">
        <f>G9+G10+G11+G12</f>
        <v>1403.37</v>
      </c>
      <c r="H13" s="72"/>
    </row>
    <row r="14" spans="1:8" ht="13.5" thickBot="1">
      <c r="A14" s="231" t="s">
        <v>58</v>
      </c>
      <c r="B14" s="232"/>
      <c r="C14" s="232"/>
      <c r="D14" s="232"/>
      <c r="E14" s="232"/>
      <c r="F14" s="232"/>
      <c r="G14" s="232"/>
      <c r="H14" s="233"/>
    </row>
    <row r="15" spans="1:8" ht="39" thickBot="1">
      <c r="A15" s="104" t="s">
        <v>59</v>
      </c>
      <c r="B15" s="105"/>
      <c r="C15" s="105"/>
      <c r="D15" s="105"/>
      <c r="E15" s="105"/>
      <c r="F15" s="105"/>
      <c r="G15" s="105"/>
      <c r="H15" s="106"/>
    </row>
    <row r="16" spans="1:8" ht="39" thickBot="1">
      <c r="A16" s="102" t="s">
        <v>60</v>
      </c>
      <c r="B16" s="107">
        <f>B13</f>
        <v>4656010.97</v>
      </c>
      <c r="C16" s="108"/>
      <c r="D16" s="107">
        <f>D13</f>
        <v>2217638.91</v>
      </c>
      <c r="E16" s="107"/>
      <c r="F16" s="108">
        <f>F13</f>
        <v>2438372.06</v>
      </c>
      <c r="G16" s="107">
        <f>G15+G13</f>
        <v>1403.37</v>
      </c>
      <c r="H16" s="109"/>
    </row>
    <row r="17" ht="12.75">
      <c r="A17" s="61"/>
    </row>
    <row r="18" spans="1:2" ht="12.75">
      <c r="A18" s="215" t="s">
        <v>61</v>
      </c>
      <c r="B18" s="214"/>
    </row>
    <row r="19" ht="12.75">
      <c r="A19" s="61"/>
    </row>
    <row r="20" ht="12.75">
      <c r="A20" s="61"/>
    </row>
    <row r="21" ht="12.75">
      <c r="A21" s="61"/>
    </row>
    <row r="22" spans="1:9" ht="12.75">
      <c r="A22" s="90"/>
      <c r="B22" s="90" t="s">
        <v>38</v>
      </c>
      <c r="C22" s="90"/>
      <c r="D22" s="90"/>
      <c r="E22" s="90"/>
      <c r="F22" s="90" t="s">
        <v>19</v>
      </c>
      <c r="G22" s="90"/>
      <c r="H22" s="90"/>
      <c r="I22" s="90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8:H8"/>
    <mergeCell ref="A14:H14"/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6">
      <selection activeCell="N29" sqref="N29:Q30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9.00390625" style="0" customWidth="1"/>
    <col min="20" max="20" width="11.375" style="0" customWidth="1"/>
    <col min="21" max="22" width="11.625" style="0" customWidth="1"/>
  </cols>
  <sheetData>
    <row r="1" spans="1:26" ht="42.75" customHeight="1">
      <c r="A1" s="110"/>
      <c r="B1" s="111"/>
      <c r="C1" s="111"/>
      <c r="D1" s="111"/>
      <c r="E1" s="111"/>
      <c r="F1" s="251" t="s">
        <v>62</v>
      </c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15"/>
      <c r="U1" s="215"/>
      <c r="V1" s="110"/>
      <c r="W1" s="110"/>
      <c r="X1" s="110"/>
      <c r="Y1" s="110"/>
      <c r="Z1" s="110"/>
    </row>
    <row r="2" spans="1:26" ht="23.25" customHeight="1">
      <c r="A2" s="252" t="s">
        <v>63</v>
      </c>
      <c r="B2" s="252"/>
      <c r="C2" s="252"/>
      <c r="D2" s="252"/>
      <c r="E2" s="252"/>
      <c r="F2" s="252"/>
      <c r="G2" s="252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12"/>
      <c r="U2" s="112"/>
      <c r="V2" s="110"/>
      <c r="W2" s="110"/>
      <c r="X2" s="110"/>
      <c r="Y2" s="110"/>
      <c r="Z2" s="110"/>
    </row>
    <row r="3" spans="1:26" ht="12.75" customHeight="1">
      <c r="A3" s="252"/>
      <c r="B3" s="252"/>
      <c r="C3" s="252"/>
      <c r="D3" s="252"/>
      <c r="E3" s="252"/>
      <c r="F3" s="252"/>
      <c r="G3" s="252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11"/>
      <c r="U3" s="111"/>
      <c r="V3" s="110"/>
      <c r="W3" s="110"/>
      <c r="X3" s="110"/>
      <c r="Y3" s="110"/>
      <c r="Z3" s="110"/>
    </row>
    <row r="4" spans="1:26" ht="15.75">
      <c r="A4" s="253" t="s">
        <v>162</v>
      </c>
      <c r="B4" s="25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0"/>
      <c r="W4" s="110"/>
      <c r="X4" s="110"/>
      <c r="Y4" s="110"/>
      <c r="Z4" s="110"/>
    </row>
    <row r="5" spans="1:26" ht="12.75">
      <c r="A5" s="254" t="s">
        <v>64</v>
      </c>
      <c r="B5" s="254"/>
      <c r="C5" s="255"/>
      <c r="D5" s="255"/>
      <c r="E5" s="255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</row>
    <row r="6" spans="1:26" ht="13.5" thickBot="1">
      <c r="A6" s="110"/>
      <c r="B6" s="111"/>
      <c r="C6" s="111"/>
      <c r="D6" s="111"/>
      <c r="E6" s="111"/>
      <c r="F6" s="111"/>
      <c r="G6" s="115" t="s">
        <v>14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1"/>
      <c r="U6" s="111"/>
      <c r="V6" s="110"/>
      <c r="W6" s="110"/>
      <c r="X6" s="110"/>
      <c r="Y6" s="110"/>
      <c r="Z6" s="110"/>
    </row>
    <row r="7" spans="1:26" ht="12.75" customHeight="1">
      <c r="A7" s="234" t="s">
        <v>65</v>
      </c>
      <c r="B7" s="234" t="s">
        <v>66</v>
      </c>
      <c r="C7" s="237" t="s">
        <v>67</v>
      </c>
      <c r="D7" s="238"/>
      <c r="E7" s="237" t="s">
        <v>68</v>
      </c>
      <c r="F7" s="241"/>
      <c r="G7" s="237" t="s">
        <v>150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3"/>
      <c r="U7" s="243"/>
      <c r="V7" s="244"/>
      <c r="W7" s="110"/>
      <c r="X7" s="110"/>
      <c r="Y7" s="110"/>
      <c r="Z7" s="110"/>
    </row>
    <row r="8" spans="1:26" ht="20.25" customHeight="1" thickBot="1">
      <c r="A8" s="256"/>
      <c r="B8" s="235"/>
      <c r="C8" s="239"/>
      <c r="D8" s="240"/>
      <c r="E8" s="239"/>
      <c r="F8" s="242"/>
      <c r="G8" s="245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47"/>
      <c r="V8" s="248"/>
      <c r="W8" s="110"/>
      <c r="X8" s="110"/>
      <c r="Y8" s="110"/>
      <c r="Z8" s="110"/>
    </row>
    <row r="9" spans="1:26" ht="30.75" customHeight="1" thickBot="1">
      <c r="A9" s="257"/>
      <c r="B9" s="236"/>
      <c r="C9" s="116" t="s">
        <v>69</v>
      </c>
      <c r="D9" s="116" t="s">
        <v>70</v>
      </c>
      <c r="E9" s="119" t="s">
        <v>69</v>
      </c>
      <c r="F9" s="117" t="s">
        <v>70</v>
      </c>
      <c r="G9" s="239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9"/>
      <c r="U9" s="249"/>
      <c r="V9" s="250"/>
      <c r="W9" s="110"/>
      <c r="X9" s="110"/>
      <c r="Y9" s="110"/>
      <c r="Z9" s="110"/>
    </row>
    <row r="10" spans="1:26" ht="12.75">
      <c r="A10" s="127">
        <v>1</v>
      </c>
      <c r="B10" s="128">
        <v>2</v>
      </c>
      <c r="C10" s="127">
        <v>3</v>
      </c>
      <c r="D10" s="128">
        <v>4</v>
      </c>
      <c r="E10" s="127">
        <v>5</v>
      </c>
      <c r="F10" s="128">
        <v>6</v>
      </c>
      <c r="G10" s="129" t="s">
        <v>149</v>
      </c>
      <c r="H10" s="129" t="s">
        <v>126</v>
      </c>
      <c r="I10" s="129" t="s">
        <v>127</v>
      </c>
      <c r="J10" s="129" t="s">
        <v>128</v>
      </c>
      <c r="K10" s="129" t="s">
        <v>129</v>
      </c>
      <c r="L10" s="129" t="s">
        <v>130</v>
      </c>
      <c r="M10" s="129" t="s">
        <v>131</v>
      </c>
      <c r="N10" s="129" t="s">
        <v>132</v>
      </c>
      <c r="O10" s="129" t="s">
        <v>133</v>
      </c>
      <c r="P10" s="129" t="s">
        <v>134</v>
      </c>
      <c r="Q10" s="129" t="s">
        <v>122</v>
      </c>
      <c r="R10" s="129" t="s">
        <v>123</v>
      </c>
      <c r="S10" s="129" t="s">
        <v>124</v>
      </c>
      <c r="T10" s="172">
        <v>2017</v>
      </c>
      <c r="U10" s="173">
        <v>2018</v>
      </c>
      <c r="V10" s="178">
        <v>2019</v>
      </c>
      <c r="W10" s="110"/>
      <c r="X10" s="110"/>
      <c r="Y10" s="110"/>
      <c r="Z10" s="110"/>
    </row>
    <row r="11" spans="1:26" ht="19.5" customHeight="1">
      <c r="A11" s="124"/>
      <c r="B11" s="130" t="s">
        <v>71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24"/>
      <c r="U11" s="124"/>
      <c r="V11" s="124"/>
      <c r="W11" s="114"/>
      <c r="X11" s="114"/>
      <c r="Y11" s="114"/>
      <c r="Z11" s="114"/>
    </row>
    <row r="12" spans="1:26" ht="25.5">
      <c r="A12" s="124"/>
      <c r="B12" s="132" t="s">
        <v>72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5"/>
      <c r="U12" s="124"/>
      <c r="V12" s="124"/>
      <c r="W12" s="114"/>
      <c r="X12" s="114"/>
      <c r="Y12" s="114"/>
      <c r="Z12" s="114"/>
    </row>
    <row r="13" spans="1:26" ht="12.75">
      <c r="A13" s="124"/>
      <c r="B13" s="132" t="s">
        <v>73</v>
      </c>
      <c r="C13" s="133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4"/>
      <c r="U13" s="124"/>
      <c r="V13" s="124"/>
      <c r="W13" s="114"/>
      <c r="X13" s="114"/>
      <c r="Y13" s="114"/>
      <c r="Z13" s="114"/>
    </row>
    <row r="14" spans="1:26" ht="12.75">
      <c r="A14" s="124"/>
      <c r="B14" s="132" t="s">
        <v>74</v>
      </c>
      <c r="C14" s="126"/>
      <c r="D14" s="121">
        <v>291472.06</v>
      </c>
      <c r="E14" s="120"/>
      <c r="F14" s="120"/>
      <c r="G14" s="120">
        <v>291472.06</v>
      </c>
      <c r="H14" s="120">
        <v>79774.58</v>
      </c>
      <c r="I14" s="120">
        <v>78410.18</v>
      </c>
      <c r="J14" s="120">
        <v>78032.78</v>
      </c>
      <c r="K14" s="120">
        <v>76900.61</v>
      </c>
      <c r="L14" s="120">
        <v>76232.92</v>
      </c>
      <c r="M14" s="120">
        <v>75187.84</v>
      </c>
      <c r="N14" s="120">
        <v>74375</v>
      </c>
      <c r="O14" s="120">
        <v>73533.13</v>
      </c>
      <c r="P14" s="120">
        <v>72575.13</v>
      </c>
      <c r="Q14" s="120">
        <v>70988.8</v>
      </c>
      <c r="R14" s="120">
        <v>0</v>
      </c>
      <c r="S14" s="120">
        <v>0</v>
      </c>
      <c r="T14" s="175">
        <v>0</v>
      </c>
      <c r="U14" s="175">
        <v>0</v>
      </c>
      <c r="V14" s="175">
        <v>0</v>
      </c>
      <c r="W14" s="114"/>
      <c r="X14" s="114"/>
      <c r="Y14" s="114"/>
      <c r="Z14" s="114"/>
    </row>
    <row r="15" spans="1:26" ht="12.75">
      <c r="A15" s="124"/>
      <c r="B15" s="132" t="s">
        <v>75</v>
      </c>
      <c r="C15" s="126"/>
      <c r="D15" s="121">
        <v>8138.66</v>
      </c>
      <c r="E15" s="120"/>
      <c r="F15" s="120"/>
      <c r="G15" s="120">
        <v>8138.66</v>
      </c>
      <c r="H15" s="120">
        <v>8941.25</v>
      </c>
      <c r="I15" s="120">
        <v>7576.85</v>
      </c>
      <c r="J15" s="120">
        <v>7199.45</v>
      </c>
      <c r="K15" s="120">
        <v>6067.28</v>
      </c>
      <c r="L15" s="120">
        <v>5399.59</v>
      </c>
      <c r="M15" s="120">
        <v>4354.51</v>
      </c>
      <c r="N15" s="120">
        <v>3541.67</v>
      </c>
      <c r="O15" s="120">
        <v>2699.8</v>
      </c>
      <c r="P15" s="120">
        <v>1741.8</v>
      </c>
      <c r="Q15" s="120">
        <v>155.39</v>
      </c>
      <c r="R15" s="120"/>
      <c r="S15" s="120"/>
      <c r="T15" s="174">
        <v>0</v>
      </c>
      <c r="U15" s="175">
        <v>0</v>
      </c>
      <c r="V15" s="175">
        <v>0</v>
      </c>
      <c r="W15" s="114"/>
      <c r="X15" s="114"/>
      <c r="Y15" s="114"/>
      <c r="Z15" s="114"/>
    </row>
    <row r="16" spans="1:26" ht="25.5">
      <c r="A16" s="124"/>
      <c r="B16" s="132" t="s">
        <v>76</v>
      </c>
      <c r="C16" s="126"/>
      <c r="D16" s="121">
        <v>2146900</v>
      </c>
      <c r="E16" s="120"/>
      <c r="F16" s="120"/>
      <c r="G16" s="120">
        <v>2003100</v>
      </c>
      <c r="H16" s="120">
        <v>450000</v>
      </c>
      <c r="I16" s="120">
        <v>450000</v>
      </c>
      <c r="J16" s="120">
        <v>300000</v>
      </c>
      <c r="K16" s="120">
        <v>403100</v>
      </c>
      <c r="L16" s="120">
        <v>50000</v>
      </c>
      <c r="M16" s="120">
        <v>100000</v>
      </c>
      <c r="N16" s="120">
        <v>45000</v>
      </c>
      <c r="O16" s="120">
        <v>45000</v>
      </c>
      <c r="P16" s="120">
        <v>45000</v>
      </c>
      <c r="Q16" s="120">
        <v>45000</v>
      </c>
      <c r="R16" s="120">
        <v>45000</v>
      </c>
      <c r="S16" s="120">
        <v>25000</v>
      </c>
      <c r="T16" s="175">
        <v>940000</v>
      </c>
      <c r="U16" s="175">
        <v>956900</v>
      </c>
      <c r="V16" s="175">
        <v>0</v>
      </c>
      <c r="W16" s="114"/>
      <c r="X16" s="114"/>
      <c r="Y16" s="114"/>
      <c r="Z16" s="114"/>
    </row>
    <row r="17" spans="1:26" ht="25.5">
      <c r="A17" s="124"/>
      <c r="B17" s="132" t="s">
        <v>151</v>
      </c>
      <c r="C17" s="126"/>
      <c r="D17" s="121"/>
      <c r="E17" s="120"/>
      <c r="F17" s="120"/>
      <c r="G17" s="120">
        <v>3013.49</v>
      </c>
      <c r="H17" s="120">
        <v>266.59</v>
      </c>
      <c r="I17" s="120">
        <v>300.55</v>
      </c>
      <c r="J17" s="120">
        <v>236.47</v>
      </c>
      <c r="K17" s="120">
        <v>219.4</v>
      </c>
      <c r="L17" s="120">
        <v>188.82</v>
      </c>
      <c r="M17" s="120">
        <v>191.54</v>
      </c>
      <c r="N17" s="120">
        <v>280.33</v>
      </c>
      <c r="O17" s="120">
        <v>282.9</v>
      </c>
      <c r="P17" s="120">
        <v>276.12</v>
      </c>
      <c r="Q17" s="120">
        <v>260.66</v>
      </c>
      <c r="R17" s="120">
        <v>262.57</v>
      </c>
      <c r="S17" s="120">
        <v>247.54</v>
      </c>
      <c r="T17" s="175">
        <v>2501.95</v>
      </c>
      <c r="U17" s="175">
        <v>1075.52</v>
      </c>
      <c r="V17" s="175">
        <v>0</v>
      </c>
      <c r="W17" s="114"/>
      <c r="X17" s="114"/>
      <c r="Y17" s="114"/>
      <c r="Z17" s="114"/>
    </row>
    <row r="18" spans="1:26" ht="12.75">
      <c r="A18" s="124"/>
      <c r="B18" s="130" t="s">
        <v>77</v>
      </c>
      <c r="C18" s="121"/>
      <c r="D18" s="121">
        <f>SUM(D12:D16)-D15</f>
        <v>2438372.0599999996</v>
      </c>
      <c r="E18" s="121"/>
      <c r="F18" s="121"/>
      <c r="G18" s="121">
        <f>G12+G14+G16</f>
        <v>2294572.06</v>
      </c>
      <c r="H18" s="121">
        <f aca="true" t="shared" si="0" ref="H18:U18">H12+H14+H16</f>
        <v>529774.58</v>
      </c>
      <c r="I18" s="121">
        <f t="shared" si="0"/>
        <v>528410.1799999999</v>
      </c>
      <c r="J18" s="121">
        <f t="shared" si="0"/>
        <v>378032.78</v>
      </c>
      <c r="K18" s="121">
        <f t="shared" si="0"/>
        <v>480000.61</v>
      </c>
      <c r="L18" s="121">
        <f t="shared" si="0"/>
        <v>126232.92</v>
      </c>
      <c r="M18" s="121">
        <f t="shared" si="0"/>
        <v>175187.84</v>
      </c>
      <c r="N18" s="121">
        <f t="shared" si="0"/>
        <v>119375</v>
      </c>
      <c r="O18" s="121">
        <f t="shared" si="0"/>
        <v>118533.13</v>
      </c>
      <c r="P18" s="121">
        <f t="shared" si="0"/>
        <v>117575.13</v>
      </c>
      <c r="Q18" s="121">
        <f t="shared" si="0"/>
        <v>115988.8</v>
      </c>
      <c r="R18" s="121">
        <f t="shared" si="0"/>
        <v>45000</v>
      </c>
      <c r="S18" s="121">
        <f t="shared" si="0"/>
        <v>25000</v>
      </c>
      <c r="T18" s="121">
        <f t="shared" si="0"/>
        <v>940000</v>
      </c>
      <c r="U18" s="121">
        <f t="shared" si="0"/>
        <v>956900</v>
      </c>
      <c r="V18" s="121">
        <f>V14+V16</f>
        <v>0</v>
      </c>
      <c r="W18" s="114"/>
      <c r="X18" s="114"/>
      <c r="Y18" s="114"/>
      <c r="Z18" s="114"/>
    </row>
    <row r="19" spans="1:26" ht="12.75">
      <c r="A19" s="124"/>
      <c r="B19" s="130" t="s">
        <v>78</v>
      </c>
      <c r="C19" s="121"/>
      <c r="D19" s="121">
        <f>D18</f>
        <v>2438372.0599999996</v>
      </c>
      <c r="E19" s="121"/>
      <c r="F19" s="121"/>
      <c r="G19" s="121">
        <f>G18</f>
        <v>2294572.06</v>
      </c>
      <c r="H19" s="121">
        <f>H18</f>
        <v>529774.58</v>
      </c>
      <c r="I19" s="121">
        <f aca="true" t="shared" si="1" ref="I19:V19">I18</f>
        <v>528410.1799999999</v>
      </c>
      <c r="J19" s="121">
        <f t="shared" si="1"/>
        <v>378032.78</v>
      </c>
      <c r="K19" s="121">
        <f t="shared" si="1"/>
        <v>480000.61</v>
      </c>
      <c r="L19" s="121">
        <f t="shared" si="1"/>
        <v>126232.92</v>
      </c>
      <c r="M19" s="121">
        <f t="shared" si="1"/>
        <v>175187.84</v>
      </c>
      <c r="N19" s="121">
        <f t="shared" si="1"/>
        <v>119375</v>
      </c>
      <c r="O19" s="121">
        <f t="shared" si="1"/>
        <v>118533.13</v>
      </c>
      <c r="P19" s="121">
        <f t="shared" si="1"/>
        <v>117575.13</v>
      </c>
      <c r="Q19" s="121">
        <f t="shared" si="1"/>
        <v>115988.8</v>
      </c>
      <c r="R19" s="121">
        <f t="shared" si="1"/>
        <v>45000</v>
      </c>
      <c r="S19" s="121">
        <f t="shared" si="1"/>
        <v>25000</v>
      </c>
      <c r="T19" s="121">
        <f t="shared" si="1"/>
        <v>940000</v>
      </c>
      <c r="U19" s="121">
        <f t="shared" si="1"/>
        <v>956900</v>
      </c>
      <c r="V19" s="121">
        <f t="shared" si="1"/>
        <v>0</v>
      </c>
      <c r="W19" s="114"/>
      <c r="X19" s="114"/>
      <c r="Y19" s="114"/>
      <c r="Z19" s="114"/>
    </row>
    <row r="20" spans="1:26" ht="12.75">
      <c r="A20" s="110"/>
      <c r="B20" s="11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11"/>
      <c r="U20" s="111"/>
      <c r="V20" s="110"/>
      <c r="W20" s="110"/>
      <c r="X20" s="110"/>
      <c r="Y20" s="110"/>
      <c r="Z20" s="110"/>
    </row>
    <row r="21" spans="1:26" ht="13.5" thickBot="1">
      <c r="A21" s="110"/>
      <c r="B21" s="11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11"/>
      <c r="U21" s="111"/>
      <c r="V21" s="110"/>
      <c r="W21" s="110"/>
      <c r="X21" s="110"/>
      <c r="Y21" s="110"/>
      <c r="Z21" s="110"/>
    </row>
    <row r="22" spans="1:26" ht="12.75">
      <c r="A22" s="234" t="s">
        <v>65</v>
      </c>
      <c r="B22" s="234" t="s">
        <v>66</v>
      </c>
      <c r="C22" s="237" t="s">
        <v>67</v>
      </c>
      <c r="D22" s="238"/>
      <c r="E22" s="237" t="s">
        <v>68</v>
      </c>
      <c r="F22" s="241"/>
      <c r="G22" s="237" t="s">
        <v>152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3"/>
      <c r="U22" s="243"/>
      <c r="V22" s="244"/>
      <c r="W22" s="110"/>
      <c r="X22" s="110"/>
      <c r="Y22" s="110"/>
      <c r="Z22" s="110"/>
    </row>
    <row r="23" spans="1:26" ht="13.5" thickBot="1">
      <c r="A23" s="256"/>
      <c r="B23" s="235"/>
      <c r="C23" s="239"/>
      <c r="D23" s="240"/>
      <c r="E23" s="239"/>
      <c r="F23" s="242"/>
      <c r="G23" s="245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7"/>
      <c r="U23" s="247"/>
      <c r="V23" s="248"/>
      <c r="W23" s="110"/>
      <c r="X23" s="110"/>
      <c r="Y23" s="110"/>
      <c r="Z23" s="110"/>
    </row>
    <row r="24" spans="1:26" ht="33.75" customHeight="1" thickBot="1">
      <c r="A24" s="257"/>
      <c r="B24" s="236"/>
      <c r="C24" s="116" t="s">
        <v>69</v>
      </c>
      <c r="D24" s="116" t="s">
        <v>70</v>
      </c>
      <c r="E24" s="119" t="s">
        <v>69</v>
      </c>
      <c r="F24" s="117" t="s">
        <v>70</v>
      </c>
      <c r="G24" s="239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9"/>
      <c r="U24" s="249"/>
      <c r="V24" s="250"/>
      <c r="W24" s="110"/>
      <c r="X24" s="110"/>
      <c r="Y24" s="110"/>
      <c r="Z24" s="110"/>
    </row>
    <row r="25" spans="1:26" ht="12.75">
      <c r="A25" s="127">
        <v>1</v>
      </c>
      <c r="B25" s="128">
        <v>2</v>
      </c>
      <c r="C25" s="127">
        <v>3</v>
      </c>
      <c r="D25" s="128">
        <v>4</v>
      </c>
      <c r="E25" s="127">
        <v>5</v>
      </c>
      <c r="F25" s="128">
        <v>6</v>
      </c>
      <c r="G25" s="129" t="s">
        <v>149</v>
      </c>
      <c r="H25" s="129" t="s">
        <v>126</v>
      </c>
      <c r="I25" s="129" t="s">
        <v>127</v>
      </c>
      <c r="J25" s="129" t="s">
        <v>128</v>
      </c>
      <c r="K25" s="129" t="s">
        <v>129</v>
      </c>
      <c r="L25" s="129" t="s">
        <v>130</v>
      </c>
      <c r="M25" s="129" t="s">
        <v>131</v>
      </c>
      <c r="N25" s="129" t="s">
        <v>132</v>
      </c>
      <c r="O25" s="129" t="s">
        <v>133</v>
      </c>
      <c r="P25" s="129" t="s">
        <v>134</v>
      </c>
      <c r="Q25" s="129" t="s">
        <v>122</v>
      </c>
      <c r="R25" s="129" t="s">
        <v>123</v>
      </c>
      <c r="S25" s="129" t="s">
        <v>124</v>
      </c>
      <c r="T25" s="172">
        <v>2017</v>
      </c>
      <c r="U25" s="173">
        <v>2018</v>
      </c>
      <c r="V25" s="178">
        <v>2019</v>
      </c>
      <c r="W25" s="110"/>
      <c r="X25" s="110"/>
      <c r="Y25" s="110"/>
      <c r="Z25" s="110"/>
    </row>
    <row r="26" spans="1:26" ht="12.75">
      <c r="A26" s="124"/>
      <c r="B26" s="130" t="s">
        <v>71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4"/>
      <c r="U26" s="124"/>
      <c r="V26" s="124"/>
      <c r="W26" s="110"/>
      <c r="X26" s="110"/>
      <c r="Y26" s="110"/>
      <c r="Z26" s="110"/>
    </row>
    <row r="27" spans="1:26" ht="25.5">
      <c r="A27" s="124"/>
      <c r="B27" s="132" t="s">
        <v>72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5"/>
      <c r="U27" s="124"/>
      <c r="V27" s="124"/>
      <c r="W27" s="110"/>
      <c r="X27" s="110"/>
      <c r="Y27" s="110"/>
      <c r="Z27" s="110"/>
    </row>
    <row r="28" spans="1:26" ht="12.75">
      <c r="A28" s="124"/>
      <c r="B28" s="132" t="s">
        <v>73</v>
      </c>
      <c r="C28" s="133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4"/>
      <c r="U28" s="124"/>
      <c r="V28" s="124"/>
      <c r="W28" s="110"/>
      <c r="X28" s="110"/>
      <c r="Y28" s="110"/>
      <c r="Z28" s="110"/>
    </row>
    <row r="29" spans="1:26" ht="12.75">
      <c r="A29" s="124"/>
      <c r="B29" s="132" t="s">
        <v>74</v>
      </c>
      <c r="C29" s="126"/>
      <c r="D29" s="121">
        <v>291472.06</v>
      </c>
      <c r="E29" s="120"/>
      <c r="F29" s="120"/>
      <c r="G29" s="120">
        <v>464538.91</v>
      </c>
      <c r="H29" s="120">
        <v>79774.58</v>
      </c>
      <c r="I29" s="120">
        <v>78410.18</v>
      </c>
      <c r="J29" s="120">
        <v>78032.78</v>
      </c>
      <c r="K29" s="120">
        <v>76900.61</v>
      </c>
      <c r="L29" s="120">
        <v>76232.92</v>
      </c>
      <c r="M29" s="120">
        <v>75187.84</v>
      </c>
      <c r="N29" s="120"/>
      <c r="O29" s="120"/>
      <c r="P29" s="120"/>
      <c r="Q29" s="120"/>
      <c r="R29" s="120"/>
      <c r="S29" s="120"/>
      <c r="T29" s="175">
        <v>0</v>
      </c>
      <c r="U29" s="175">
        <v>0</v>
      </c>
      <c r="V29" s="175">
        <v>0</v>
      </c>
      <c r="W29" s="110"/>
      <c r="X29" s="110"/>
      <c r="Y29" s="110"/>
      <c r="Z29" s="110"/>
    </row>
    <row r="30" spans="1:26" ht="12.75">
      <c r="A30" s="124"/>
      <c r="B30" s="132" t="s">
        <v>75</v>
      </c>
      <c r="C30" s="126"/>
      <c r="D30" s="121">
        <v>8138.66</v>
      </c>
      <c r="E30" s="120"/>
      <c r="F30" s="120"/>
      <c r="G30" s="120">
        <v>39538.93</v>
      </c>
      <c r="H30" s="120">
        <v>8941.25</v>
      </c>
      <c r="I30" s="120">
        <v>7576.85</v>
      </c>
      <c r="J30" s="120">
        <v>7199.45</v>
      </c>
      <c r="K30" s="120">
        <v>6067.28</v>
      </c>
      <c r="L30" s="120">
        <v>5399.59</v>
      </c>
      <c r="M30" s="120">
        <v>4354.51</v>
      </c>
      <c r="N30" s="120"/>
      <c r="O30" s="120"/>
      <c r="P30" s="120"/>
      <c r="Q30" s="120"/>
      <c r="R30" s="120"/>
      <c r="S30" s="120"/>
      <c r="T30" s="174">
        <v>0</v>
      </c>
      <c r="U30" s="175">
        <v>0</v>
      </c>
      <c r="V30" s="175">
        <v>0</v>
      </c>
      <c r="W30" s="110"/>
      <c r="X30" s="110"/>
      <c r="Y30" s="110"/>
      <c r="Z30" s="110"/>
    </row>
    <row r="31" spans="1:26" ht="25.5">
      <c r="A31" s="124"/>
      <c r="B31" s="132" t="s">
        <v>76</v>
      </c>
      <c r="C31" s="126"/>
      <c r="D31" s="121">
        <v>2146900</v>
      </c>
      <c r="E31" s="120"/>
      <c r="F31" s="120"/>
      <c r="G31" s="120">
        <v>1753100</v>
      </c>
      <c r="H31" s="120">
        <v>450000</v>
      </c>
      <c r="I31" s="120">
        <v>450000</v>
      </c>
      <c r="J31" s="120">
        <v>300000</v>
      </c>
      <c r="K31" s="120">
        <v>403100</v>
      </c>
      <c r="L31" s="120">
        <v>50000</v>
      </c>
      <c r="M31" s="120">
        <v>100000</v>
      </c>
      <c r="N31" s="120"/>
      <c r="O31" s="120"/>
      <c r="P31" s="120"/>
      <c r="Q31" s="120"/>
      <c r="R31" s="120"/>
      <c r="S31" s="120"/>
      <c r="T31" s="175">
        <v>0</v>
      </c>
      <c r="U31" s="175">
        <v>0</v>
      </c>
      <c r="V31" s="175">
        <v>0</v>
      </c>
      <c r="W31" s="110"/>
      <c r="X31" s="110"/>
      <c r="Y31" s="110"/>
      <c r="Z31" s="110"/>
    </row>
    <row r="32" spans="1:26" ht="25.5">
      <c r="A32" s="124"/>
      <c r="B32" s="132" t="s">
        <v>151</v>
      </c>
      <c r="C32" s="126"/>
      <c r="D32" s="121"/>
      <c r="E32" s="120"/>
      <c r="F32" s="120"/>
      <c r="G32" s="120">
        <v>1403.37</v>
      </c>
      <c r="H32" s="120">
        <v>266.59</v>
      </c>
      <c r="I32" s="120">
        <v>300.55</v>
      </c>
      <c r="J32" s="120">
        <v>236.47</v>
      </c>
      <c r="K32" s="120">
        <v>219.4</v>
      </c>
      <c r="L32" s="120">
        <v>188.82</v>
      </c>
      <c r="M32" s="120">
        <v>191.54</v>
      </c>
      <c r="N32" s="120"/>
      <c r="O32" s="120"/>
      <c r="P32" s="120"/>
      <c r="Q32" s="120"/>
      <c r="R32" s="120"/>
      <c r="S32" s="120"/>
      <c r="T32" s="175"/>
      <c r="U32" s="175"/>
      <c r="V32" s="175"/>
      <c r="W32" s="110"/>
      <c r="X32" s="110"/>
      <c r="Y32" s="110"/>
      <c r="Z32" s="110"/>
    </row>
    <row r="33" spans="1:26" ht="12.75">
      <c r="A33" s="124"/>
      <c r="B33" s="130" t="s">
        <v>77</v>
      </c>
      <c r="C33" s="121"/>
      <c r="D33" s="121">
        <f>SUM(D27:D31)-D30</f>
        <v>2438372.0599999996</v>
      </c>
      <c r="E33" s="121"/>
      <c r="F33" s="121"/>
      <c r="G33" s="121">
        <f>G27+G29+G31</f>
        <v>2217638.91</v>
      </c>
      <c r="H33" s="121">
        <f aca="true" t="shared" si="2" ref="H33:V33">H27+H29+H31</f>
        <v>529774.58</v>
      </c>
      <c r="I33" s="121">
        <f t="shared" si="2"/>
        <v>528410.1799999999</v>
      </c>
      <c r="J33" s="121">
        <f t="shared" si="2"/>
        <v>378032.78</v>
      </c>
      <c r="K33" s="121">
        <f t="shared" si="2"/>
        <v>480000.61</v>
      </c>
      <c r="L33" s="121">
        <f t="shared" si="2"/>
        <v>126232.92</v>
      </c>
      <c r="M33" s="121">
        <f t="shared" si="2"/>
        <v>175187.84</v>
      </c>
      <c r="N33" s="121">
        <f t="shared" si="2"/>
        <v>0</v>
      </c>
      <c r="O33" s="121">
        <f t="shared" si="2"/>
        <v>0</v>
      </c>
      <c r="P33" s="121">
        <f t="shared" si="2"/>
        <v>0</v>
      </c>
      <c r="Q33" s="121">
        <f t="shared" si="2"/>
        <v>0</v>
      </c>
      <c r="R33" s="121">
        <f t="shared" si="2"/>
        <v>0</v>
      </c>
      <c r="S33" s="121">
        <f t="shared" si="2"/>
        <v>0</v>
      </c>
      <c r="T33" s="121">
        <f t="shared" si="2"/>
        <v>0</v>
      </c>
      <c r="U33" s="121">
        <f t="shared" si="2"/>
        <v>0</v>
      </c>
      <c r="V33" s="121">
        <f t="shared" si="2"/>
        <v>0</v>
      </c>
      <c r="W33" s="110"/>
      <c r="X33" s="110"/>
      <c r="Y33" s="110"/>
      <c r="Z33" s="110"/>
    </row>
    <row r="34" spans="1:26" ht="12.75">
      <c r="A34" s="124"/>
      <c r="B34" s="130" t="s">
        <v>78</v>
      </c>
      <c r="C34" s="121"/>
      <c r="D34" s="121">
        <f>D33</f>
        <v>2438372.0599999996</v>
      </c>
      <c r="E34" s="121"/>
      <c r="F34" s="121"/>
      <c r="G34" s="121">
        <f>G33</f>
        <v>2217638.91</v>
      </c>
      <c r="H34" s="121">
        <f>H33</f>
        <v>529774.58</v>
      </c>
      <c r="I34" s="121">
        <f aca="true" t="shared" si="3" ref="I34:V34">I33</f>
        <v>528410.1799999999</v>
      </c>
      <c r="J34" s="121">
        <f t="shared" si="3"/>
        <v>378032.78</v>
      </c>
      <c r="K34" s="121">
        <f t="shared" si="3"/>
        <v>480000.61</v>
      </c>
      <c r="L34" s="121">
        <f t="shared" si="3"/>
        <v>126232.92</v>
      </c>
      <c r="M34" s="121">
        <f t="shared" si="3"/>
        <v>175187.84</v>
      </c>
      <c r="N34" s="121">
        <f t="shared" si="3"/>
        <v>0</v>
      </c>
      <c r="O34" s="121">
        <f t="shared" si="3"/>
        <v>0</v>
      </c>
      <c r="P34" s="121">
        <f t="shared" si="3"/>
        <v>0</v>
      </c>
      <c r="Q34" s="121">
        <f t="shared" si="3"/>
        <v>0</v>
      </c>
      <c r="R34" s="121">
        <f t="shared" si="3"/>
        <v>0</v>
      </c>
      <c r="S34" s="121">
        <f t="shared" si="3"/>
        <v>0</v>
      </c>
      <c r="T34" s="121">
        <f t="shared" si="3"/>
        <v>0</v>
      </c>
      <c r="U34" s="121">
        <f t="shared" si="3"/>
        <v>0</v>
      </c>
      <c r="V34" s="121">
        <f t="shared" si="3"/>
        <v>0</v>
      </c>
      <c r="W34" s="110"/>
      <c r="X34" s="110"/>
      <c r="Y34" s="110"/>
      <c r="Z34" s="110"/>
    </row>
    <row r="35" spans="1:26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0"/>
      <c r="W35" s="110"/>
      <c r="X35" s="110"/>
      <c r="Y35" s="110"/>
      <c r="Z35" s="110"/>
    </row>
    <row r="36" spans="1:26" ht="12.75">
      <c r="A36" s="110"/>
      <c r="B36" s="215" t="s">
        <v>61</v>
      </c>
      <c r="C36" s="214"/>
      <c r="D36" s="123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0"/>
      <c r="W36" s="110"/>
      <c r="X36" s="110"/>
      <c r="Y36" s="110"/>
      <c r="Z36" s="110"/>
    </row>
    <row r="37" spans="1:26" ht="12.75">
      <c r="A37" s="110"/>
      <c r="B37" s="111"/>
      <c r="C37" s="111"/>
      <c r="D37" s="123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0"/>
      <c r="W37" s="110"/>
      <c r="X37" s="110"/>
      <c r="Y37" s="110"/>
      <c r="Z37" s="110"/>
    </row>
    <row r="38" spans="1:26" ht="12.7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0"/>
      <c r="W38" s="110"/>
      <c r="X38" s="110"/>
      <c r="Y38" s="110"/>
      <c r="Z38" s="110"/>
    </row>
    <row r="39" spans="1:26" ht="12.75">
      <c r="A39" s="110"/>
      <c r="B39" s="111" t="s">
        <v>20</v>
      </c>
      <c r="C39" s="111"/>
      <c r="D39" s="111"/>
      <c r="E39" s="111" t="s">
        <v>19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0"/>
      <c r="W39" s="110"/>
      <c r="X39" s="110"/>
      <c r="Y39" s="110"/>
      <c r="Z39" s="110"/>
    </row>
    <row r="40" spans="1:26" ht="12.7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0"/>
      <c r="W40" s="110"/>
      <c r="X40" s="110"/>
      <c r="Y40" s="110"/>
      <c r="Z40" s="110"/>
    </row>
    <row r="41" spans="1:26" ht="12.7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0"/>
      <c r="W41" s="110"/>
      <c r="X41" s="110"/>
      <c r="Y41" s="110"/>
      <c r="Z41" s="110"/>
    </row>
    <row r="42" spans="1:26" ht="12.7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0"/>
      <c r="W42" s="110"/>
      <c r="X42" s="110"/>
      <c r="Y42" s="110"/>
      <c r="Z42" s="110"/>
    </row>
    <row r="43" spans="1:26" ht="12.7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0"/>
      <c r="W43" s="110"/>
      <c r="X43" s="110"/>
      <c r="Y43" s="110"/>
      <c r="Z43" s="110"/>
    </row>
    <row r="44" spans="1:26" ht="12.7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0"/>
      <c r="W44" s="110"/>
      <c r="X44" s="110"/>
      <c r="Y44" s="110"/>
      <c r="Z44" s="110"/>
    </row>
    <row r="45" spans="1:26" ht="12.7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0"/>
      <c r="W45" s="110"/>
      <c r="X45" s="110"/>
      <c r="Y45" s="110"/>
      <c r="Z45" s="110"/>
    </row>
    <row r="46" spans="1:26" ht="12.7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0"/>
      <c r="W46" s="110"/>
      <c r="X46" s="110"/>
      <c r="Y46" s="110"/>
      <c r="Z46" s="110"/>
    </row>
    <row r="47" spans="1:26" ht="12.7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0"/>
      <c r="W47" s="110"/>
      <c r="X47" s="110"/>
      <c r="Y47" s="110"/>
      <c r="Z47" s="110"/>
    </row>
    <row r="48" spans="1:26" ht="12.7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0"/>
      <c r="W48" s="110"/>
      <c r="X48" s="110"/>
      <c r="Y48" s="110"/>
      <c r="Z48" s="110"/>
    </row>
    <row r="49" spans="1:26" ht="12.7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0"/>
      <c r="W49" s="110"/>
      <c r="X49" s="110"/>
      <c r="Y49" s="110"/>
      <c r="Z49" s="110"/>
    </row>
    <row r="50" spans="1:26" ht="12.7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0"/>
      <c r="W50" s="110"/>
      <c r="X50" s="110"/>
      <c r="Y50" s="110"/>
      <c r="Z50" s="110"/>
    </row>
    <row r="51" spans="1:26" ht="12.7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0"/>
      <c r="W51" s="110"/>
      <c r="X51" s="110"/>
      <c r="Y51" s="110"/>
      <c r="Z51" s="110"/>
    </row>
    <row r="52" spans="1:26" ht="12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0"/>
      <c r="W52" s="110"/>
      <c r="X52" s="110"/>
      <c r="Y52" s="110"/>
      <c r="Z52" s="110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58" t="s">
        <v>79</v>
      </c>
      <c r="I1" s="258"/>
      <c r="J1" s="258"/>
      <c r="K1" s="134"/>
    </row>
    <row r="2" spans="7:11" ht="18">
      <c r="G2" s="135"/>
      <c r="H2" s="258"/>
      <c r="I2" s="258"/>
      <c r="J2" s="258"/>
      <c r="K2" s="134"/>
    </row>
    <row r="3" spans="7:11" ht="18">
      <c r="G3" s="135"/>
      <c r="H3" s="258"/>
      <c r="I3" s="258"/>
      <c r="J3" s="258"/>
      <c r="K3" s="134"/>
    </row>
    <row r="4" spans="7:9" ht="18">
      <c r="G4" s="135"/>
      <c r="H4" s="135"/>
      <c r="I4" s="135"/>
    </row>
    <row r="5" spans="1:13" ht="18">
      <c r="A5" s="259" t="s">
        <v>163</v>
      </c>
      <c r="B5" s="259"/>
      <c r="C5" s="259"/>
      <c r="D5" s="259"/>
      <c r="E5" s="259"/>
      <c r="F5" s="259"/>
      <c r="G5" s="259"/>
      <c r="H5" s="259"/>
      <c r="I5" s="259"/>
      <c r="J5" s="259"/>
      <c r="K5" s="136"/>
      <c r="L5" s="136"/>
      <c r="M5" s="136"/>
    </row>
    <row r="6" ht="13.5" thickBot="1">
      <c r="J6" s="137" t="s">
        <v>14</v>
      </c>
    </row>
    <row r="7" spans="1:13" ht="15.75">
      <c r="A7" s="260"/>
      <c r="B7" s="262" t="s">
        <v>80</v>
      </c>
      <c r="C7" s="262" t="s">
        <v>81</v>
      </c>
      <c r="D7" s="262" t="s">
        <v>82</v>
      </c>
      <c r="E7" s="262" t="s">
        <v>83</v>
      </c>
      <c r="F7" s="262" t="s">
        <v>84</v>
      </c>
      <c r="G7" s="262" t="s">
        <v>85</v>
      </c>
      <c r="H7" s="262" t="s">
        <v>86</v>
      </c>
      <c r="I7" s="262" t="s">
        <v>87</v>
      </c>
      <c r="J7" s="264"/>
      <c r="K7" s="47"/>
      <c r="L7" s="47"/>
      <c r="M7" s="47"/>
    </row>
    <row r="8" spans="1:13" ht="110.25" customHeight="1" thickBot="1">
      <c r="A8" s="261"/>
      <c r="B8" s="263"/>
      <c r="C8" s="263"/>
      <c r="D8" s="263"/>
      <c r="E8" s="263"/>
      <c r="F8" s="263"/>
      <c r="G8" s="263"/>
      <c r="H8" s="263"/>
      <c r="I8" s="265"/>
      <c r="J8" s="266"/>
      <c r="K8" s="47"/>
      <c r="L8" s="47"/>
      <c r="M8" s="47"/>
    </row>
    <row r="9" spans="1:13" ht="13.5" thickBot="1">
      <c r="A9" s="70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  <c r="I9" s="267">
        <v>9</v>
      </c>
      <c r="J9" s="268"/>
      <c r="K9" s="48"/>
      <c r="L9" s="48"/>
      <c r="M9" s="48"/>
    </row>
    <row r="10" spans="1:10" ht="15.75">
      <c r="A10" s="141" t="s">
        <v>32</v>
      </c>
      <c r="B10" s="142"/>
      <c r="C10" s="143"/>
      <c r="D10" s="143"/>
      <c r="E10" s="143"/>
      <c r="F10" s="143"/>
      <c r="G10" s="143"/>
      <c r="H10" s="143"/>
      <c r="I10" s="269"/>
      <c r="J10" s="270"/>
    </row>
    <row r="11" spans="1:10" ht="15.75">
      <c r="A11" s="145" t="s">
        <v>17</v>
      </c>
      <c r="B11" s="146" t="s">
        <v>88</v>
      </c>
      <c r="C11" s="146" t="s">
        <v>88</v>
      </c>
      <c r="D11" s="146" t="s">
        <v>88</v>
      </c>
      <c r="E11" s="146" t="s">
        <v>88</v>
      </c>
      <c r="F11" s="146" t="s">
        <v>88</v>
      </c>
      <c r="G11" s="146" t="s">
        <v>88</v>
      </c>
      <c r="H11" s="146" t="s">
        <v>88</v>
      </c>
      <c r="I11" s="271" t="s">
        <v>88</v>
      </c>
      <c r="J11" s="272"/>
    </row>
    <row r="12" spans="1:10" ht="15.75">
      <c r="A12" s="145" t="s">
        <v>35</v>
      </c>
      <c r="B12" s="148"/>
      <c r="C12" s="146"/>
      <c r="D12" s="146"/>
      <c r="E12" s="146"/>
      <c r="F12" s="146"/>
      <c r="G12" s="146"/>
      <c r="H12" s="146"/>
      <c r="I12" s="271"/>
      <c r="J12" s="272"/>
    </row>
    <row r="13" spans="1:10" ht="15.75">
      <c r="A13" s="145" t="s">
        <v>17</v>
      </c>
      <c r="B13" s="146" t="s">
        <v>88</v>
      </c>
      <c r="C13" s="146" t="s">
        <v>88</v>
      </c>
      <c r="D13" s="146" t="s">
        <v>88</v>
      </c>
      <c r="E13" s="146" t="s">
        <v>88</v>
      </c>
      <c r="F13" s="146" t="s">
        <v>88</v>
      </c>
      <c r="G13" s="146" t="s">
        <v>88</v>
      </c>
      <c r="H13" s="146" t="s">
        <v>88</v>
      </c>
      <c r="I13" s="271" t="s">
        <v>88</v>
      </c>
      <c r="J13" s="272"/>
    </row>
    <row r="14" spans="1:10" ht="16.5" thickBot="1">
      <c r="A14" s="149" t="s">
        <v>89</v>
      </c>
      <c r="B14" s="150" t="s">
        <v>88</v>
      </c>
      <c r="C14" s="150" t="s">
        <v>88</v>
      </c>
      <c r="D14" s="150" t="s">
        <v>88</v>
      </c>
      <c r="E14" s="150" t="s">
        <v>88</v>
      </c>
      <c r="F14" s="150" t="s">
        <v>88</v>
      </c>
      <c r="G14" s="150" t="s">
        <v>88</v>
      </c>
      <c r="H14" s="150" t="s">
        <v>88</v>
      </c>
      <c r="I14" s="273" t="s">
        <v>88</v>
      </c>
      <c r="J14" s="274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75" t="s">
        <v>90</v>
      </c>
      <c r="B17" s="262"/>
      <c r="C17" s="262"/>
      <c r="D17" s="262" t="s">
        <v>91</v>
      </c>
      <c r="E17" s="262" t="s">
        <v>92</v>
      </c>
      <c r="F17" s="262" t="s">
        <v>93</v>
      </c>
      <c r="G17" s="262" t="s">
        <v>94</v>
      </c>
      <c r="H17" s="262" t="s">
        <v>95</v>
      </c>
      <c r="I17" s="262"/>
      <c r="J17" s="264"/>
      <c r="K17" s="152"/>
      <c r="L17" s="152"/>
      <c r="M17" s="152"/>
    </row>
    <row r="18" spans="1:13" ht="90.75" customHeight="1" thickBot="1">
      <c r="A18" s="153" t="s">
        <v>96</v>
      </c>
      <c r="B18" s="138" t="s">
        <v>97</v>
      </c>
      <c r="C18" s="138" t="s">
        <v>98</v>
      </c>
      <c r="D18" s="265"/>
      <c r="E18" s="265"/>
      <c r="F18" s="265"/>
      <c r="G18" s="265"/>
      <c r="H18" s="265"/>
      <c r="I18" s="265"/>
      <c r="J18" s="266"/>
      <c r="K18" s="154"/>
      <c r="L18" s="154"/>
      <c r="M18" s="154"/>
    </row>
    <row r="19" spans="1:13" ht="13.5" thickBot="1">
      <c r="A19" s="70">
        <v>10</v>
      </c>
      <c r="B19" s="139">
        <v>11</v>
      </c>
      <c r="C19" s="139">
        <v>12</v>
      </c>
      <c r="D19" s="139">
        <v>13</v>
      </c>
      <c r="E19" s="139">
        <v>14</v>
      </c>
      <c r="F19" s="139">
        <v>15</v>
      </c>
      <c r="G19" s="139">
        <v>16</v>
      </c>
      <c r="H19" s="267">
        <v>17</v>
      </c>
      <c r="I19" s="267"/>
      <c r="J19" s="268"/>
      <c r="K19" s="48"/>
      <c r="L19" s="48"/>
      <c r="M19" s="48"/>
    </row>
    <row r="20" spans="1:10" ht="12.75">
      <c r="A20" s="155"/>
      <c r="B20" s="143"/>
      <c r="C20" s="143"/>
      <c r="D20" s="143"/>
      <c r="E20" s="143"/>
      <c r="F20" s="143"/>
      <c r="G20" s="143"/>
      <c r="H20" s="276"/>
      <c r="I20" s="276"/>
      <c r="J20" s="277"/>
    </row>
    <row r="21" spans="1:10" ht="12.75">
      <c r="A21" s="157" t="s">
        <v>88</v>
      </c>
      <c r="B21" s="146" t="s">
        <v>88</v>
      </c>
      <c r="C21" s="146" t="s">
        <v>88</v>
      </c>
      <c r="D21" s="146" t="s">
        <v>88</v>
      </c>
      <c r="E21" s="146" t="s">
        <v>88</v>
      </c>
      <c r="F21" s="146" t="s">
        <v>88</v>
      </c>
      <c r="G21" s="146" t="s">
        <v>88</v>
      </c>
      <c r="H21" s="271" t="s">
        <v>88</v>
      </c>
      <c r="I21" s="271"/>
      <c r="J21" s="272"/>
    </row>
    <row r="22" spans="1:10" ht="12.75">
      <c r="A22" s="99"/>
      <c r="B22" s="64"/>
      <c r="C22" s="64"/>
      <c r="D22" s="64"/>
      <c r="E22" s="64"/>
      <c r="F22" s="64"/>
      <c r="G22" s="64"/>
      <c r="H22" s="278"/>
      <c r="I22" s="278"/>
      <c r="J22" s="279"/>
    </row>
    <row r="23" spans="1:10" ht="12.75">
      <c r="A23" s="157" t="s">
        <v>88</v>
      </c>
      <c r="B23" s="146" t="s">
        <v>88</v>
      </c>
      <c r="C23" s="146" t="s">
        <v>88</v>
      </c>
      <c r="D23" s="146" t="s">
        <v>88</v>
      </c>
      <c r="E23" s="146" t="s">
        <v>88</v>
      </c>
      <c r="F23" s="146" t="s">
        <v>88</v>
      </c>
      <c r="G23" s="146" t="s">
        <v>88</v>
      </c>
      <c r="H23" s="271" t="s">
        <v>88</v>
      </c>
      <c r="I23" s="271"/>
      <c r="J23" s="272"/>
    </row>
    <row r="24" spans="1:10" ht="13.5" thickBot="1">
      <c r="A24" s="159" t="s">
        <v>88</v>
      </c>
      <c r="B24" s="150" t="s">
        <v>88</v>
      </c>
      <c r="C24" s="150" t="s">
        <v>88</v>
      </c>
      <c r="D24" s="150" t="s">
        <v>88</v>
      </c>
      <c r="E24" s="150" t="s">
        <v>88</v>
      </c>
      <c r="F24" s="150" t="s">
        <v>88</v>
      </c>
      <c r="G24" s="150" t="s">
        <v>88</v>
      </c>
      <c r="H24" s="273" t="s">
        <v>88</v>
      </c>
      <c r="I24" s="273"/>
      <c r="J24" s="274"/>
    </row>
    <row r="25" spans="1:7" ht="12.75">
      <c r="A25" s="160"/>
      <c r="B25" s="160"/>
      <c r="C25" s="160"/>
      <c r="D25" s="160"/>
      <c r="E25" s="160"/>
      <c r="F25" s="160"/>
      <c r="G25" s="160"/>
    </row>
    <row r="26" ht="13.5" thickBot="1"/>
    <row r="27" spans="1:13" ht="15.75">
      <c r="A27" s="275" t="s">
        <v>99</v>
      </c>
      <c r="B27" s="262"/>
      <c r="C27" s="262"/>
      <c r="D27" s="262" t="s">
        <v>100</v>
      </c>
      <c r="E27" s="262"/>
      <c r="F27" s="262" t="s">
        <v>101</v>
      </c>
      <c r="G27" s="280" t="s">
        <v>102</v>
      </c>
      <c r="H27" s="280"/>
      <c r="I27" s="262" t="s">
        <v>103</v>
      </c>
      <c r="J27" s="264" t="s">
        <v>104</v>
      </c>
      <c r="K27" s="161"/>
      <c r="L27" s="161"/>
      <c r="M27" s="161"/>
    </row>
    <row r="28" spans="1:13" ht="78" customHeight="1" thickBot="1">
      <c r="A28" s="153" t="s">
        <v>105</v>
      </c>
      <c r="B28" s="138" t="s">
        <v>106</v>
      </c>
      <c r="C28" s="138" t="s">
        <v>107</v>
      </c>
      <c r="D28" s="138" t="s">
        <v>108</v>
      </c>
      <c r="E28" s="138" t="s">
        <v>109</v>
      </c>
      <c r="F28" s="265"/>
      <c r="G28" s="138" t="s">
        <v>110</v>
      </c>
      <c r="H28" s="138" t="s">
        <v>109</v>
      </c>
      <c r="I28" s="265"/>
      <c r="J28" s="266"/>
      <c r="K28" s="161"/>
      <c r="L28" s="161"/>
      <c r="M28" s="161"/>
    </row>
    <row r="29" spans="1:13" ht="13.5" thickBot="1">
      <c r="A29" s="70">
        <v>18</v>
      </c>
      <c r="B29" s="139">
        <v>19</v>
      </c>
      <c r="C29" s="139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93">
        <v>27</v>
      </c>
      <c r="K29" s="161"/>
      <c r="L29" s="161"/>
      <c r="M29" s="161"/>
    </row>
    <row r="30" spans="1:10" ht="12.75">
      <c r="A30" s="155"/>
      <c r="B30" s="143"/>
      <c r="C30" s="162"/>
      <c r="D30" s="143"/>
      <c r="E30" s="143"/>
      <c r="F30" s="143"/>
      <c r="G30" s="162"/>
      <c r="H30" s="143"/>
      <c r="I30" s="143"/>
      <c r="J30" s="163"/>
    </row>
    <row r="31" spans="1:10" ht="12.75">
      <c r="A31" s="157" t="s">
        <v>88</v>
      </c>
      <c r="B31" s="146" t="s">
        <v>88</v>
      </c>
      <c r="C31" s="146" t="s">
        <v>88</v>
      </c>
      <c r="D31" s="146" t="s">
        <v>88</v>
      </c>
      <c r="E31" s="146" t="s">
        <v>88</v>
      </c>
      <c r="F31" s="146" t="s">
        <v>88</v>
      </c>
      <c r="G31" s="146" t="s">
        <v>88</v>
      </c>
      <c r="H31" s="146" t="s">
        <v>88</v>
      </c>
      <c r="I31" s="146" t="s">
        <v>88</v>
      </c>
      <c r="J31" s="147" t="s">
        <v>88</v>
      </c>
    </row>
    <row r="32" spans="1:10" ht="12.75">
      <c r="A32" s="99"/>
      <c r="B32" s="64"/>
      <c r="C32" s="68"/>
      <c r="D32" s="146"/>
      <c r="E32" s="64"/>
      <c r="F32" s="64"/>
      <c r="G32" s="68"/>
      <c r="H32" s="64"/>
      <c r="I32" s="64"/>
      <c r="J32" s="164"/>
    </row>
    <row r="33" spans="1:10" ht="12.75">
      <c r="A33" s="157" t="s">
        <v>88</v>
      </c>
      <c r="B33" s="146" t="s">
        <v>88</v>
      </c>
      <c r="C33" s="146" t="s">
        <v>88</v>
      </c>
      <c r="D33" s="146" t="s">
        <v>88</v>
      </c>
      <c r="E33" s="146" t="s">
        <v>111</v>
      </c>
      <c r="F33" s="146" t="s">
        <v>111</v>
      </c>
      <c r="G33" s="146" t="s">
        <v>111</v>
      </c>
      <c r="H33" s="146" t="s">
        <v>111</v>
      </c>
      <c r="I33" s="146" t="s">
        <v>111</v>
      </c>
      <c r="J33" s="147" t="s">
        <v>111</v>
      </c>
    </row>
    <row r="34" spans="1:10" ht="13.5" thickBot="1">
      <c r="A34" s="159" t="s">
        <v>88</v>
      </c>
      <c r="B34" s="150" t="s">
        <v>88</v>
      </c>
      <c r="C34" s="150" t="s">
        <v>88</v>
      </c>
      <c r="D34" s="150" t="s">
        <v>88</v>
      </c>
      <c r="E34" s="150" t="s">
        <v>111</v>
      </c>
      <c r="F34" s="150" t="s">
        <v>111</v>
      </c>
      <c r="G34" s="150" t="s">
        <v>111</v>
      </c>
      <c r="H34" s="150" t="s">
        <v>111</v>
      </c>
      <c r="I34" s="150" t="s">
        <v>111</v>
      </c>
      <c r="J34" s="151" t="s">
        <v>111</v>
      </c>
    </row>
    <row r="36" ht="13.5" thickBot="1"/>
    <row r="37" spans="1:13" ht="33" customHeight="1">
      <c r="A37" s="275" t="s">
        <v>112</v>
      </c>
      <c r="B37" s="262" t="s">
        <v>113</v>
      </c>
      <c r="C37" s="262" t="s">
        <v>114</v>
      </c>
      <c r="D37" s="262" t="s">
        <v>115</v>
      </c>
      <c r="E37" s="262" t="s">
        <v>116</v>
      </c>
      <c r="F37" s="262" t="s">
        <v>117</v>
      </c>
      <c r="G37" s="262"/>
      <c r="H37" s="262" t="s">
        <v>118</v>
      </c>
      <c r="I37" s="262" t="s">
        <v>119</v>
      </c>
      <c r="J37" s="264" t="s">
        <v>9</v>
      </c>
      <c r="K37" s="165"/>
      <c r="L37" s="166"/>
      <c r="M37" s="166"/>
    </row>
    <row r="38" spans="1:13" ht="63.75" thickBot="1">
      <c r="A38" s="281"/>
      <c r="B38" s="265"/>
      <c r="C38" s="265"/>
      <c r="D38" s="265"/>
      <c r="E38" s="265"/>
      <c r="F38" s="138" t="s">
        <v>120</v>
      </c>
      <c r="G38" s="138" t="s">
        <v>121</v>
      </c>
      <c r="H38" s="265"/>
      <c r="I38" s="265"/>
      <c r="J38" s="266"/>
      <c r="K38" s="165"/>
      <c r="L38" s="166"/>
      <c r="M38" s="166"/>
    </row>
    <row r="39" spans="1:13" ht="13.5" thickBot="1">
      <c r="A39" s="54">
        <v>28</v>
      </c>
      <c r="B39" s="57">
        <v>29</v>
      </c>
      <c r="C39" s="139">
        <v>30</v>
      </c>
      <c r="D39" s="139">
        <v>31</v>
      </c>
      <c r="E39" s="139">
        <v>32</v>
      </c>
      <c r="F39" s="139">
        <v>33</v>
      </c>
      <c r="G39" s="139">
        <v>34</v>
      </c>
      <c r="H39" s="139">
        <v>35</v>
      </c>
      <c r="I39" s="139">
        <v>36</v>
      </c>
      <c r="J39" s="140">
        <v>37</v>
      </c>
      <c r="K39" s="167"/>
      <c r="L39" s="168"/>
      <c r="M39" s="168"/>
    </row>
    <row r="40" spans="1:13" ht="12.75">
      <c r="A40" s="155"/>
      <c r="B40" s="144"/>
      <c r="C40" s="143"/>
      <c r="D40" s="143"/>
      <c r="E40" s="143"/>
      <c r="F40" s="162"/>
      <c r="G40" s="162"/>
      <c r="H40" s="162"/>
      <c r="I40" s="162"/>
      <c r="J40" s="156"/>
      <c r="L40" s="118"/>
      <c r="M40" s="118"/>
    </row>
    <row r="41" spans="1:13" ht="12.75">
      <c r="A41" s="157" t="s">
        <v>88</v>
      </c>
      <c r="B41" s="146" t="s">
        <v>88</v>
      </c>
      <c r="C41" s="146" t="s">
        <v>111</v>
      </c>
      <c r="D41" s="146" t="s">
        <v>111</v>
      </c>
      <c r="E41" s="146" t="s">
        <v>111</v>
      </c>
      <c r="F41" s="146" t="s">
        <v>111</v>
      </c>
      <c r="G41" s="146" t="s">
        <v>111</v>
      </c>
      <c r="H41" s="146" t="s">
        <v>111</v>
      </c>
      <c r="I41" s="146" t="s">
        <v>111</v>
      </c>
      <c r="J41" s="158" t="s">
        <v>111</v>
      </c>
      <c r="L41" s="118"/>
      <c r="M41" s="118"/>
    </row>
    <row r="42" spans="1:13" ht="12.75">
      <c r="A42" s="99"/>
      <c r="B42" s="146"/>
      <c r="C42" s="64"/>
      <c r="D42" s="64"/>
      <c r="E42" s="64"/>
      <c r="F42" s="68"/>
      <c r="G42" s="68"/>
      <c r="H42" s="68"/>
      <c r="I42" s="68"/>
      <c r="J42" s="158"/>
      <c r="L42" s="118"/>
      <c r="M42" s="118"/>
    </row>
    <row r="43" spans="1:13" ht="12.75">
      <c r="A43" s="157" t="s">
        <v>111</v>
      </c>
      <c r="B43" s="146" t="s">
        <v>111</v>
      </c>
      <c r="C43" s="146" t="s">
        <v>111</v>
      </c>
      <c r="D43" s="146" t="s">
        <v>111</v>
      </c>
      <c r="E43" s="146" t="s">
        <v>111</v>
      </c>
      <c r="F43" s="146" t="s">
        <v>111</v>
      </c>
      <c r="G43" s="146" t="s">
        <v>111</v>
      </c>
      <c r="H43" s="146" t="s">
        <v>111</v>
      </c>
      <c r="I43" s="146" t="s">
        <v>111</v>
      </c>
      <c r="J43" s="158" t="s">
        <v>111</v>
      </c>
      <c r="L43" s="118"/>
      <c r="M43" s="118"/>
    </row>
    <row r="44" spans="1:13" ht="13.5" thickBot="1">
      <c r="A44" s="159" t="s">
        <v>111</v>
      </c>
      <c r="B44" s="150" t="s">
        <v>111</v>
      </c>
      <c r="C44" s="150" t="s">
        <v>111</v>
      </c>
      <c r="D44" s="150" t="s">
        <v>111</v>
      </c>
      <c r="E44" s="150" t="s">
        <v>111</v>
      </c>
      <c r="F44" s="150" t="s">
        <v>111</v>
      </c>
      <c r="G44" s="150" t="s">
        <v>111</v>
      </c>
      <c r="H44" s="150" t="s">
        <v>111</v>
      </c>
      <c r="I44" s="150" t="s">
        <v>111</v>
      </c>
      <c r="J44" s="169" t="s">
        <v>111</v>
      </c>
      <c r="L44" s="118"/>
      <c r="M44" s="118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Budg_4</cp:lastModifiedBy>
  <cp:lastPrinted>2016-07-06T10:35:21Z</cp:lastPrinted>
  <dcterms:created xsi:type="dcterms:W3CDTF">2005-07-01T06:51:56Z</dcterms:created>
  <dcterms:modified xsi:type="dcterms:W3CDTF">2016-10-11T05:37:39Z</dcterms:modified>
  <cp:category/>
  <cp:version/>
  <cp:contentType/>
  <cp:contentStatus/>
</cp:coreProperties>
</file>