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1" activeTab="2"/>
  </bookViews>
  <sheets>
    <sheet name="Банковские кредиты" sheetId="1" r:id="rId1"/>
    <sheet name="Муниципальные гарантии" sheetId="2" r:id="rId2"/>
    <sheet name="Бюджетные ссуды" sheetId="3" r:id="rId3"/>
    <sheet name="Свод" sheetId="4" r:id="rId4"/>
    <sheet name="Платежный календарь" sheetId="5" r:id="rId5"/>
    <sheet name="Ценные бумаги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<sst xmlns="http://schemas.openxmlformats.org/spreadsheetml/2006/main" count="361" uniqueCount="172">
  <si>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</si>
  <si>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</si>
  <si>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</si>
  <si>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</si>
  <si>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</si>
  <si>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</si>
  <si>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</si>
  <si>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</si>
  <si>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</si>
  <si>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</si>
  <si>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</si>
  <si>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</si>
  <si>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</si>
  <si>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</si>
  <si>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</si>
  <si>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</si>
  <si>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</si>
  <si>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</si>
  <si>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</si>
  <si>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</si>
  <si>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</si>
  <si>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Приложение  3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</si>
  <si>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и его порядковый номер </t>
  </si>
  <si>
    <t xml:space="preserve">Наименование, номер и дата правового акта </t>
  </si>
  <si>
    <t>Полное наименование заемщика (принципал), кредитора (бенефициар)</t>
  </si>
  <si>
    <t xml:space="preserve">Наименование, номер и дата договора  обеспечиваемого гарантией   </t>
  </si>
  <si>
    <t>Наименование, номер и дата договора государственной гарантии</t>
  </si>
  <si>
    <t>Условия предоставления грантии</t>
  </si>
  <si>
    <t>Срок действия гарантии</t>
  </si>
  <si>
    <t>Фактическое исполнение (Исполнитель, дата, объем)***</t>
  </si>
  <si>
    <t>Доллары США</t>
  </si>
  <si>
    <t>Рубли</t>
  </si>
  <si>
    <t>Внутренний долг</t>
  </si>
  <si>
    <t xml:space="preserve">руб </t>
  </si>
  <si>
    <t>Итого</t>
  </si>
  <si>
    <t>Внешний долг</t>
  </si>
  <si>
    <t>Всего</t>
  </si>
  <si>
    <t>*** - фактически исполнено МУП ЖКХ</t>
  </si>
  <si>
    <t>Начальник финансового управления</t>
  </si>
  <si>
    <t>Приложение 4                                                                                                 к Положению о муниципальной долговой книге Б.Мурашкинского района</t>
  </si>
  <si>
    <t xml:space="preserve"> </t>
  </si>
  <si>
    <t>Приложение  5                                                                                                   к Положению о Муниципальной долговой книге Большемурашкинского района</t>
  </si>
  <si>
    <t>Долговые обязательства</t>
  </si>
  <si>
    <t>Долг на начало периода</t>
  </si>
  <si>
    <t>Привлечено</t>
  </si>
  <si>
    <t>Погашено</t>
  </si>
  <si>
    <t>Переоценка обязательств в иностранной валюте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</si>
  <si>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</si>
  <si>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</si>
  <si>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</si>
  <si>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</si>
  <si>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</si>
  <si>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</si>
  <si>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</si>
  <si>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</si>
  <si>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</si>
  <si>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</si>
  <si>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</si>
  <si>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</si>
  <si>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</si>
  <si>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</si>
  <si>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</si>
  <si>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Приложение № 6                                                                                                                    к Положению о муниципальной долговой книге Большемурашкинского района</t>
  </si>
  <si>
    <t>Платежный календарь предстоящих платежей по погашению муниципального долга Большемурашкинского района</t>
  </si>
  <si>
    <t>Курс доллара (дд.мм.гг г.) ________ руб./долл. США</t>
  </si>
  <si>
    <t>№ п/п</t>
  </si>
  <si>
    <t>Вид обязательств</t>
  </si>
  <si>
    <t xml:space="preserve">Остаток долга </t>
  </si>
  <si>
    <t xml:space="preserve">в том числе просроченная задолженность </t>
  </si>
  <si>
    <t>доллары США</t>
  </si>
  <si>
    <t>руб.</t>
  </si>
  <si>
    <t xml:space="preserve">            Внутренние, в том числе:</t>
  </si>
  <si>
    <t>Кредиты коммерческих банков  и иных кредитных организаций</t>
  </si>
  <si>
    <t>Муниципальные ценные бумаги</t>
  </si>
  <si>
    <t>Муниципальные гарантии</t>
  </si>
  <si>
    <t>в том числе проценты по ипотеке</t>
  </si>
  <si>
    <t>Бюджетные ссуды и бюджетные кредиты</t>
  </si>
  <si>
    <t xml:space="preserve">ИТОГО внутренних обязательств </t>
  </si>
  <si>
    <t xml:space="preserve">ВСЕГО Муниципальный долг </t>
  </si>
  <si>
    <t>Приложение 2          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</si>
  <si>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долгового обязательства и его порядковый номер </t>
  </si>
  <si>
    <t>Государственный регистрационный номер выпуска ценных бумаг</t>
  </si>
  <si>
    <t>Нормативный правовой акт, который утверждает генеральные условия эмиссии (с указанием даты (дд.мм.гг) и номера акта)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</si>
  <si>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</si>
  <si>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</si>
  <si>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Валюта обязательств</t>
  </si>
  <si>
    <t>Наименование и вид ценной бумаги (купонная, дисконтная…)</t>
  </si>
  <si>
    <t>Форма выпуска ценных бумаг</t>
  </si>
  <si>
    <t xml:space="preserve"> - </t>
  </si>
  <si>
    <t>ВСЕГО</t>
  </si>
  <si>
    <t>Параметры выпуска</t>
  </si>
  <si>
    <t>Ограничения на владельцев ценных бумаг (при наличии таковых)</t>
  </si>
  <si>
    <t>Номинальная стоимость одной ценной бумаги</t>
  </si>
  <si>
    <t xml:space="preserve">Объявленный объем выпуска (дополнительного выпуска) ценных бумаг по номинальной стоимости </t>
  </si>
  <si>
    <t>Дата начала размещения ценных бумаг (дд.мм.гг)</t>
  </si>
  <si>
    <t>Размещенный объем выпуска (дополнительного выпуска) ценных бумаг по номинальной стоимости</t>
  </si>
  <si>
    <t>Размещение</t>
  </si>
  <si>
    <t>Обращение</t>
  </si>
  <si>
    <t>Погашение</t>
  </si>
  <si>
    <t>Доразмещение</t>
  </si>
  <si>
    <t>Выкуп</t>
  </si>
  <si>
    <t>Дата погашения ценных бумаг (дд.мм.гг.)</t>
  </si>
  <si>
    <t>Фактическое погашение</t>
  </si>
  <si>
    <t>Процентная ставка купонного дохода</t>
  </si>
  <si>
    <t>Купонный доход в расчете на одну ценную бумагу</t>
  </si>
  <si>
    <t>Дата                    (дд.мм.гг)</t>
  </si>
  <si>
    <t>Объем по номиналу</t>
  </si>
  <si>
    <t>Цена в процентах от номинала</t>
  </si>
  <si>
    <t>Дата                             (дд.мм.гг)</t>
  </si>
  <si>
    <t xml:space="preserve">Объем                          </t>
  </si>
  <si>
    <t>Дата                          (дд.мм.гг)</t>
  </si>
  <si>
    <t>-</t>
  </si>
  <si>
    <t xml:space="preserve">Дисконт на одну облигацию 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</si>
  <si>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</si>
  <si>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</si>
  <si>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</si>
  <si>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</si>
  <si>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 xml:space="preserve">Сведения о выплате дохода по ценным бумагам </t>
  </si>
  <si>
    <t xml:space="preserve">Общая сумма расходов на обслуживание облигационного займа </t>
  </si>
  <si>
    <t xml:space="preserve">Объем долга по ценным бумагам по номинальной стоимости </t>
  </si>
  <si>
    <t xml:space="preserve">Выплаченная сумма купонного дохода </t>
  </si>
  <si>
    <t xml:space="preserve">Сумма дисконта при погашении (выкупе) ценных бумаг </t>
  </si>
  <si>
    <t>октябрь</t>
  </si>
  <si>
    <t>ноябрь</t>
  </si>
  <si>
    <t>декабрь</t>
  </si>
  <si>
    <t>расчеты с контрагентами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</si>
  <si>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</si>
  <si>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</si>
  <si>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</si>
  <si>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</si>
  <si>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</si>
  <si>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</si>
  <si>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</si>
  <si>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</si>
  <si>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</si>
  <si>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МУП ЖКХ п.Советский, ОАО КБ "Ассоциация"</t>
  </si>
  <si>
    <t>МУП ЖКХ Холязинского сельсовета, ОАО КБ "Ассоциация"</t>
  </si>
  <si>
    <t>№ 19/14-бмк от 03.10.2014 г.</t>
  </si>
  <si>
    <t>№ 20/14-бмк от 08.10.2014 г.</t>
  </si>
  <si>
    <t>№19/14-бмг от 03.10.2014 г.</t>
  </si>
  <si>
    <t>№ 20/14-бмг от 08.10.2014 г.</t>
  </si>
  <si>
    <t>31.10.2016 г.</t>
  </si>
  <si>
    <t>03.10.2014 г. №19/14-бмг</t>
  </si>
  <si>
    <t>08.10.2014 г. № 20/14-бмг</t>
  </si>
  <si>
    <t>Решение ЗС от 19.08.2014 г. № 42</t>
  </si>
  <si>
    <t>Соглашение № 04/Д/1-2015 от 23.12.2015 г.</t>
  </si>
  <si>
    <t>Решение ЗС от 24.12.2015 г. № 84</t>
  </si>
  <si>
    <t>Минфин Нижегородской области</t>
  </si>
  <si>
    <t>18.12.2018 г.</t>
  </si>
  <si>
    <t>18 число каждого месяца</t>
  </si>
  <si>
    <t>2016, в т.ч.</t>
  </si>
  <si>
    <t xml:space="preserve">Плановый график погашения по годам  </t>
  </si>
  <si>
    <t>Проценты за пользование бюджетным кредитом</t>
  </si>
  <si>
    <t xml:space="preserve">Фактическое погашение  </t>
  </si>
  <si>
    <t>2</t>
  </si>
  <si>
    <t>Решение ЗС от 10.06.2016 г. № 37</t>
  </si>
  <si>
    <t>Соглашение № 04/Д/1-2016 от 06.06.2016 г.</t>
  </si>
  <si>
    <t>30.05.2019 г.</t>
  </si>
  <si>
    <t>Отчет по кредитам  коммерческих банков и иных кредитных организаций по состоянию на 01 января 2017 года</t>
  </si>
  <si>
    <t>Отчет по муниципальным гарантиям Б.Мурашкинского района по состоянию на 01 января 2017 года</t>
  </si>
  <si>
    <t>21.01.16 29.01.16 17.02.16 29.02.16 11.03.16 01.04.16 19.04.16 31.05.16 16.06.16 07.07.16 26.07.16 03.08.16 18.08.16 05.09.16 21.09.16 12.10.16</t>
  </si>
  <si>
    <t>200000,00 250000,00 300000,00 150000,00 300000,00 200000,00 203100,00 50000,00 100000,00 150000,00 100000,00 100000,00 100000,00 100000,00 100000,00 100000,00</t>
  </si>
  <si>
    <t>Сводный отчет о состоянии муниципального долга Б.Мурашкинского района  и расходах на его обслуживание по состоянию на 01.01.2017 года</t>
  </si>
  <si>
    <t xml:space="preserve">Отчет по муниципальным ценным бумагам Б.Мурашкинского района по состоянию на 01 января 2017 года </t>
  </si>
  <si>
    <t>по состоянию на  01 января 2017 года</t>
  </si>
  <si>
    <t>Отчет по бюджетным кредитам Б.Мурашкинского района  по состоянию на  01 января 2017 года</t>
  </si>
  <si>
    <t>16.12.16 30.12.16</t>
  </si>
  <si>
    <t>140000  160000</t>
  </si>
  <si>
    <t xml:space="preserve">19.01.16 19.02.16 21.03.16 19.04.16 19.05.16 21.06.16 19.07.16 19.08.16 21.09.16 19.10.16 21.11.16 20.12.16 </t>
  </si>
  <si>
    <t>266,59 300,55 236,47 219,40 188,82 191,54 171,47 158,75 140,17 121,88 118,32 114,50</t>
  </si>
  <si>
    <t>21.09.16 19.10.16 21.11.16 20.12.16</t>
  </si>
  <si>
    <t>26,23 262,30 271,04 261,53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</si>
</sst>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12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4" applyNumberFormat="1" applyFont="1" applyFill="1" applyBorder="1" applyAlignment="1">
      <alignment horizontal="left"/>
      <protection/>
    </xf>
    <xf numFmtId="180" fontId="1" fillId="0" borderId="0" xfId="54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4" applyNumberFormat="1" applyFont="1" applyFill="1" applyBorder="1" applyAlignment="1">
      <alignment horizontal="right" vertical="center" wrapText="1"/>
      <protection/>
    </xf>
    <xf numFmtId="180" fontId="7" fillId="0" borderId="0" xfId="54" applyNumberFormat="1" applyFont="1" applyFill="1" applyAlignment="1">
      <alignment wrapText="1"/>
      <protection/>
    </xf>
    <xf numFmtId="180" fontId="0" fillId="0" borderId="0" xfId="54" applyNumberFormat="1" applyFont="1" applyFill="1" applyAlignment="1">
      <alignment wrapText="1"/>
      <protection/>
    </xf>
    <xf numFmtId="180" fontId="1" fillId="0" borderId="0" xfId="54" applyNumberFormat="1" applyFont="1" applyFill="1" applyAlignment="1">
      <alignment wrapText="1"/>
      <protection/>
    </xf>
    <xf numFmtId="4" fontId="9" fillId="0" borderId="0" xfId="54" applyNumberFormat="1" applyFont="1" applyFill="1" applyBorder="1" applyAlignment="1">
      <alignment horizontal="left"/>
      <protection/>
    </xf>
    <xf numFmtId="180" fontId="9" fillId="0" borderId="0" xfId="54" applyNumberFormat="1" applyFont="1" applyFill="1" applyAlignment="1">
      <alignment horizontal="centerContinuous" wrapText="1"/>
      <protection/>
    </xf>
    <xf numFmtId="180" fontId="9" fillId="0" borderId="0" xfId="54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4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4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4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4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4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4" applyNumberFormat="1" applyFont="1" applyFill="1" applyAlignment="1">
      <alignment/>
      <protection/>
    </xf>
    <xf numFmtId="180" fontId="0" fillId="0" borderId="0" xfId="54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180" fontId="1" fillId="0" borderId="0" xfId="54" applyNumberFormat="1" applyFont="1" applyFill="1" applyBorder="1" applyAlignment="1">
      <alignment horizontal="centerContinuous" wrapText="1"/>
      <protection/>
    </xf>
    <xf numFmtId="180" fontId="1" fillId="0" borderId="0" xfId="54" applyNumberFormat="1" applyFont="1" applyFill="1" applyBorder="1" applyAlignment="1">
      <alignment horizontal="centerContinuous" wrapText="1"/>
      <protection/>
    </xf>
    <xf numFmtId="180" fontId="1" fillId="0" borderId="0" xfId="54" applyNumberFormat="1" applyFont="1" applyFill="1" applyAlignment="1">
      <alignment horizontal="centerContinuous" wrapText="1"/>
      <protection/>
    </xf>
    <xf numFmtId="2" fontId="1" fillId="0" borderId="0" xfId="54" applyNumberFormat="1" applyFont="1" applyFill="1" applyAlignment="1">
      <alignment wrapText="1"/>
      <protection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center" vertical="center" wrapText="1"/>
      <protection/>
    </xf>
    <xf numFmtId="14" fontId="8" fillId="0" borderId="26" xfId="54" applyNumberFormat="1" applyFont="1" applyFill="1" applyBorder="1" applyAlignment="1">
      <alignment horizontal="center" vertical="center" wrapText="1"/>
      <protection/>
    </xf>
    <xf numFmtId="49" fontId="0" fillId="0" borderId="30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2" fontId="8" fillId="0" borderId="26" xfId="54" applyNumberFormat="1" applyFont="1" applyFill="1" applyBorder="1" applyAlignment="1">
      <alignment horizontal="center" vertical="center" wrapText="1"/>
      <protection/>
    </xf>
    <xf numFmtId="180" fontId="7" fillId="0" borderId="31" xfId="54" applyNumberFormat="1" applyFont="1" applyFill="1" applyBorder="1" applyAlignment="1">
      <alignment wrapText="1"/>
      <protection/>
    </xf>
    <xf numFmtId="4" fontId="7" fillId="0" borderId="15" xfId="0" applyNumberFormat="1" applyFont="1" applyFill="1" applyBorder="1" applyAlignment="1">
      <alignment horizontal="left" vertical="center"/>
    </xf>
    <xf numFmtId="2" fontId="7" fillId="0" borderId="15" xfId="0" applyNumberFormat="1" applyFont="1" applyFill="1" applyBorder="1" applyAlignment="1">
      <alignment horizontal="center" vertical="center"/>
    </xf>
    <xf numFmtId="180" fontId="7" fillId="0" borderId="18" xfId="54" applyNumberFormat="1" applyFont="1" applyFill="1" applyBorder="1" applyAlignment="1">
      <alignment wrapText="1"/>
      <protection/>
    </xf>
    <xf numFmtId="180" fontId="0" fillId="0" borderId="0" xfId="54" applyNumberFormat="1" applyFont="1" applyFill="1" applyAlignment="1">
      <alignment/>
      <protection/>
    </xf>
    <xf numFmtId="2" fontId="1" fillId="0" borderId="0" xfId="54" applyNumberFormat="1" applyFont="1" applyFill="1" applyAlignment="1">
      <alignment/>
      <protection/>
    </xf>
    <xf numFmtId="1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4" fontId="8" fillId="0" borderId="10" xfId="63" applyNumberFormat="1" applyFont="1" applyFill="1" applyBorder="1" applyAlignment="1">
      <alignment vertical="center"/>
    </xf>
    <xf numFmtId="4" fontId="7" fillId="0" borderId="10" xfId="63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8" fillId="0" borderId="10" xfId="63" applyNumberFormat="1" applyFont="1" applyFill="1" applyBorder="1" applyAlignment="1">
      <alignment/>
    </xf>
    <xf numFmtId="0" fontId="7" fillId="0" borderId="2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63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63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2" fontId="0" fillId="0" borderId="10" xfId="0" applyNumberFormat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81" fontId="8" fillId="0" borderId="11" xfId="54" applyNumberFormat="1" applyFont="1" applyFill="1" applyBorder="1" applyAlignment="1">
      <alignment horizontal="center" vertical="center" wrapText="1"/>
      <protection/>
    </xf>
    <xf numFmtId="1" fontId="8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180" fontId="9" fillId="0" borderId="0" xfId="54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7" fillId="0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7" fillId="0" borderId="37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4" fontId="6" fillId="0" borderId="0" xfId="54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1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57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8" fillId="0" borderId="28" xfId="0" applyFont="1" applyBorder="1" applyAlignment="1">
      <alignment/>
    </xf>
    <xf numFmtId="0" fontId="7" fillId="0" borderId="38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55" xfId="0" applyBorder="1" applyAlignment="1">
      <alignment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1" xfId="0" applyBorder="1" applyAlignment="1">
      <alignment/>
    </xf>
    <xf numFmtId="0" fontId="0" fillId="0" borderId="50" xfId="0" applyBorder="1" applyAlignment="1">
      <alignment/>
    </xf>
    <xf numFmtId="0" fontId="0" fillId="0" borderId="59" xfId="0" applyBorder="1" applyAlignment="1">
      <alignment/>
    </xf>
    <xf numFmtId="0" fontId="7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left"/>
      <protection locked="0"/>
    </xf>
    <xf numFmtId="180" fontId="7" fillId="0" borderId="0" xfId="53" applyNumberFormat="1" applyFont="1" applyFill="1" applyAlignment="1">
      <alignment horizontal="left" vertical="center"/>
      <protection/>
    </xf>
    <xf numFmtId="197" fontId="7" fillId="0" borderId="0" xfId="53" applyNumberFormat="1" applyFont="1" applyFill="1" applyBorder="1" applyAlignment="1" applyProtection="1">
      <alignment horizontal="left" wrapText="1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АРИС_ЛАРИС" xfId="53"/>
    <cellStyle name="Обычный_МОСКВА_БАН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4\C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M9" sqref="M9"/>
    </sheetView>
  </sheetViews>
  <sheetFormatPr defaultColWidth="9.00390625" defaultRowHeight="12.75"/>
  <cols>
    <col min="1" max="1" width="10.75390625" style="3" customWidth="1"/>
    <col min="2" max="2" width="16.00390625" style="3" customWidth="1"/>
    <col min="3" max="3" width="12.75390625" style="3" customWidth="1"/>
    <col min="4" max="4" width="10.00390625" style="3" customWidth="1"/>
    <col min="5" max="5" width="15.75390625" style="3" customWidth="1"/>
    <col min="6" max="6" width="15.875" style="3" customWidth="1"/>
    <col min="7" max="7" width="12.375" style="3" customWidth="1"/>
    <col min="8" max="8" width="15.25390625" style="3" customWidth="1"/>
    <col min="9" max="9" width="11.25390625" style="3" customWidth="1"/>
    <col min="10" max="10" width="17.25390625" style="3" customWidth="1"/>
    <col min="11" max="11" width="13.25390625" style="3" customWidth="1"/>
    <col min="12" max="12" width="10.125" style="3" customWidth="1"/>
    <col min="13" max="13" width="20.00390625" style="3" customWidth="1"/>
    <col min="14" max="14" width="10.375" style="3" customWidth="1"/>
    <col min="15" max="15" width="13.625" style="3" customWidth="1"/>
    <col min="16" max="16384" width="9.125" style="3" customWidth="1"/>
  </cols>
  <sheetData>
    <row r="1" spans="11:15" s="1" customFormat="1" ht="12.75" customHeight="1">
      <c r="K1" s="19"/>
      <c r="L1" s="196" t="s">
        <v>18</v>
      </c>
      <c r="M1" s="196"/>
      <c r="N1" s="196"/>
      <c r="O1" s="196"/>
    </row>
    <row r="2" spans="11:15" s="1" customFormat="1" ht="25.5" customHeight="1">
      <c r="K2" s="19"/>
      <c r="L2" s="196"/>
      <c r="M2" s="196"/>
      <c r="N2" s="196"/>
      <c r="O2" s="196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195" t="s">
        <v>158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5"/>
      <c r="O4" s="17"/>
    </row>
    <row r="5" spans="1:2" ht="15.7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187" t="s">
        <v>1</v>
      </c>
      <c r="B7" s="190" t="s">
        <v>2</v>
      </c>
      <c r="C7" s="190" t="s">
        <v>15</v>
      </c>
      <c r="D7" s="190" t="s">
        <v>0</v>
      </c>
      <c r="E7" s="190" t="s">
        <v>3</v>
      </c>
      <c r="F7" s="190" t="s">
        <v>4</v>
      </c>
      <c r="G7" s="190" t="s">
        <v>5</v>
      </c>
      <c r="H7" s="190" t="s">
        <v>16</v>
      </c>
      <c r="I7" s="190" t="s">
        <v>6</v>
      </c>
      <c r="J7" s="190" t="s">
        <v>7</v>
      </c>
      <c r="K7" s="199" t="s">
        <v>8</v>
      </c>
      <c r="L7" s="200"/>
      <c r="M7" s="200"/>
      <c r="N7" s="200"/>
      <c r="O7" s="197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188"/>
      <c r="B8" s="191"/>
      <c r="C8" s="193"/>
      <c r="D8" s="191"/>
      <c r="E8" s="191"/>
      <c r="F8" s="191"/>
      <c r="G8" s="191"/>
      <c r="H8" s="191"/>
      <c r="I8" s="191"/>
      <c r="J8" s="191"/>
      <c r="K8" s="201" t="s">
        <v>11</v>
      </c>
      <c r="L8" s="201"/>
      <c r="M8" s="201" t="s">
        <v>12</v>
      </c>
      <c r="N8" s="201"/>
      <c r="O8" s="198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51.75" thickBot="1">
      <c r="A9" s="189"/>
      <c r="B9" s="192"/>
      <c r="C9" s="194"/>
      <c r="D9" s="192"/>
      <c r="E9" s="192"/>
      <c r="F9" s="192"/>
      <c r="G9" s="192"/>
      <c r="H9" s="192"/>
      <c r="I9" s="192"/>
      <c r="J9" s="192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C4:M4"/>
    <mergeCell ref="L1:O2"/>
    <mergeCell ref="O7:O8"/>
    <mergeCell ref="K7:N7"/>
    <mergeCell ref="K8:L8"/>
    <mergeCell ref="M8:N8"/>
    <mergeCell ref="J7:J9"/>
    <mergeCell ref="A7:A9"/>
    <mergeCell ref="B7:B9"/>
    <mergeCell ref="G7:G9"/>
    <mergeCell ref="I7:I9"/>
    <mergeCell ref="C7:C9"/>
    <mergeCell ref="D7:D9"/>
    <mergeCell ref="E7:E9"/>
    <mergeCell ref="F7:F9"/>
    <mergeCell ref="H7:H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1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15.25390625" style="0" customWidth="1"/>
    <col min="2" max="2" width="12.375" style="0" customWidth="1"/>
    <col min="3" max="3" width="15.25390625" style="0" customWidth="1"/>
    <col min="4" max="4" width="16.00390625" style="0" customWidth="1"/>
    <col min="5" max="6" width="15.25390625" style="0" customWidth="1"/>
    <col min="7" max="7" width="12.625" style="0" customWidth="1"/>
    <col min="8" max="8" width="11.875" style="0" customWidth="1"/>
    <col min="11" max="11" width="10.875" style="0" customWidth="1"/>
    <col min="12" max="12" width="15.125" style="0" customWidth="1"/>
  </cols>
  <sheetData>
    <row r="1" spans="1:12" ht="17.25" customHeight="1">
      <c r="A1" s="46"/>
      <c r="I1" s="208" t="s">
        <v>21</v>
      </c>
      <c r="J1" s="208"/>
      <c r="K1" s="208"/>
      <c r="L1" s="208"/>
    </row>
    <row r="2" spans="1:12" ht="29.25" customHeight="1">
      <c r="A2" s="46"/>
      <c r="I2" s="208"/>
      <c r="J2" s="208"/>
      <c r="K2" s="208"/>
      <c r="L2" s="208"/>
    </row>
    <row r="3" spans="1:16" ht="15.75">
      <c r="A3" s="209" t="s">
        <v>159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48"/>
      <c r="N3" s="48"/>
      <c r="O3" s="48"/>
      <c r="P3" s="48"/>
    </row>
    <row r="4" spans="1:12" ht="13.5" thickBot="1">
      <c r="A4" s="46"/>
      <c r="L4" t="s">
        <v>14</v>
      </c>
    </row>
    <row r="5" spans="1:16" ht="13.5" thickBot="1">
      <c r="A5" s="202"/>
      <c r="B5" s="202" t="s">
        <v>22</v>
      </c>
      <c r="C5" s="202" t="s">
        <v>23</v>
      </c>
      <c r="D5" s="202" t="s">
        <v>24</v>
      </c>
      <c r="E5" s="202" t="s">
        <v>25</v>
      </c>
      <c r="F5" s="202" t="s">
        <v>26</v>
      </c>
      <c r="G5" s="202" t="s">
        <v>27</v>
      </c>
      <c r="H5" s="202" t="s">
        <v>28</v>
      </c>
      <c r="I5" s="202" t="s">
        <v>3</v>
      </c>
      <c r="J5" s="204" t="s">
        <v>4</v>
      </c>
      <c r="K5" s="205"/>
      <c r="L5" s="202" t="s">
        <v>29</v>
      </c>
      <c r="M5" s="50"/>
      <c r="N5" s="50"/>
      <c r="O5" s="50"/>
      <c r="P5" s="50"/>
    </row>
    <row r="6" spans="1:16" ht="86.25" customHeight="1" thickBot="1">
      <c r="A6" s="203"/>
      <c r="B6" s="203"/>
      <c r="C6" s="203"/>
      <c r="D6" s="203"/>
      <c r="E6" s="203"/>
      <c r="F6" s="203"/>
      <c r="G6" s="203"/>
      <c r="H6" s="203"/>
      <c r="I6" s="203"/>
      <c r="J6" s="49" t="s">
        <v>30</v>
      </c>
      <c r="K6" s="52" t="s">
        <v>31</v>
      </c>
      <c r="L6" s="203"/>
      <c r="M6" s="53"/>
      <c r="N6" s="53"/>
      <c r="O6" s="53"/>
      <c r="P6" s="53"/>
    </row>
    <row r="7" spans="1:16" ht="13.5" thickBot="1">
      <c r="A7" s="54">
        <v>1</v>
      </c>
      <c r="B7" s="55">
        <v>2</v>
      </c>
      <c r="C7" s="56">
        <v>3</v>
      </c>
      <c r="D7" s="57">
        <v>4</v>
      </c>
      <c r="E7" s="56">
        <v>5</v>
      </c>
      <c r="F7" s="55">
        <v>6</v>
      </c>
      <c r="G7" s="57">
        <v>7</v>
      </c>
      <c r="H7" s="55">
        <v>8</v>
      </c>
      <c r="I7" s="55">
        <v>9</v>
      </c>
      <c r="J7" s="57">
        <v>10</v>
      </c>
      <c r="K7" s="55">
        <v>11</v>
      </c>
      <c r="L7" s="58">
        <v>12</v>
      </c>
      <c r="M7" s="53"/>
      <c r="N7" s="53"/>
      <c r="O7" s="53"/>
      <c r="P7" s="53"/>
    </row>
    <row r="8" spans="1:16" ht="33.75">
      <c r="A8" s="62"/>
      <c r="B8" s="63" t="s">
        <v>142</v>
      </c>
      <c r="C8" s="60" t="s">
        <v>144</v>
      </c>
      <c r="D8" s="60" t="s">
        <v>135</v>
      </c>
      <c r="E8" s="60" t="s">
        <v>137</v>
      </c>
      <c r="F8" s="63" t="s">
        <v>139</v>
      </c>
      <c r="G8" s="60" t="s">
        <v>125</v>
      </c>
      <c r="H8" s="65" t="s">
        <v>141</v>
      </c>
      <c r="I8" s="66" t="s">
        <v>33</v>
      </c>
      <c r="J8" s="64"/>
      <c r="K8" s="67">
        <v>0</v>
      </c>
      <c r="L8" s="176">
        <v>816824.7</v>
      </c>
      <c r="M8" s="61"/>
      <c r="N8" s="61"/>
      <c r="O8" s="61"/>
      <c r="P8" s="61"/>
    </row>
    <row r="9" spans="1:16" ht="45">
      <c r="A9" s="62"/>
      <c r="B9" s="63" t="s">
        <v>143</v>
      </c>
      <c r="C9" s="60" t="s">
        <v>144</v>
      </c>
      <c r="D9" s="60" t="s">
        <v>136</v>
      </c>
      <c r="E9" s="60" t="s">
        <v>138</v>
      </c>
      <c r="F9" s="63" t="s">
        <v>140</v>
      </c>
      <c r="G9" s="60" t="s">
        <v>125</v>
      </c>
      <c r="H9" s="65" t="s">
        <v>141</v>
      </c>
      <c r="I9" s="66" t="s">
        <v>33</v>
      </c>
      <c r="J9" s="64"/>
      <c r="K9" s="67">
        <v>0</v>
      </c>
      <c r="L9" s="176">
        <v>1164905.95</v>
      </c>
      <c r="M9" s="61"/>
      <c r="N9" s="61"/>
      <c r="O9" s="61"/>
      <c r="P9" s="61"/>
    </row>
    <row r="10" spans="1:12" ht="12.75">
      <c r="A10" s="62" t="s">
        <v>34</v>
      </c>
      <c r="B10" s="68"/>
      <c r="C10" s="68"/>
      <c r="D10" s="68"/>
      <c r="E10" s="68"/>
      <c r="F10" s="68"/>
      <c r="G10" s="68"/>
      <c r="H10" s="68"/>
      <c r="I10" s="68"/>
      <c r="J10" s="68"/>
      <c r="K10" s="106">
        <f>SUM(K8:K9)</f>
        <v>0</v>
      </c>
      <c r="L10" s="106">
        <f>SUM(L8:L9)</f>
        <v>1981730.65</v>
      </c>
    </row>
    <row r="11" spans="1:12" ht="13.5" thickBot="1">
      <c r="A11" s="59" t="s">
        <v>35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69"/>
    </row>
    <row r="12" spans="1:12" ht="13.5" thickBot="1">
      <c r="A12" s="70" t="s">
        <v>34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2"/>
    </row>
    <row r="13" spans="1:12" ht="13.5" thickBot="1">
      <c r="A13" s="70" t="s">
        <v>36</v>
      </c>
      <c r="B13" s="71"/>
      <c r="C13" s="71"/>
      <c r="D13" s="71"/>
      <c r="E13" s="71"/>
      <c r="F13" s="71"/>
      <c r="G13" s="71"/>
      <c r="H13" s="71"/>
      <c r="I13" s="71"/>
      <c r="J13" s="71"/>
      <c r="K13" s="108">
        <f>K10+K12</f>
        <v>0</v>
      </c>
      <c r="L13" s="71">
        <f>L10+L12</f>
        <v>1981730.65</v>
      </c>
    </row>
    <row r="14" ht="12.75">
      <c r="A14" s="46"/>
    </row>
    <row r="15" spans="1:5" ht="12.75">
      <c r="A15" s="206" t="s">
        <v>37</v>
      </c>
      <c r="B15" s="207"/>
      <c r="C15" s="207"/>
      <c r="D15" s="207"/>
      <c r="E15" s="207"/>
    </row>
    <row r="16" ht="12.75">
      <c r="A16" s="46"/>
    </row>
    <row r="17" ht="12.75">
      <c r="A17" s="46"/>
    </row>
    <row r="18" spans="1:5" ht="12.75">
      <c r="A18" s="46"/>
      <c r="E18" s="73"/>
    </row>
    <row r="19" spans="1:7" ht="12.75">
      <c r="A19" s="46"/>
      <c r="B19" t="s">
        <v>38</v>
      </c>
      <c r="G19" t="s">
        <v>19</v>
      </c>
    </row>
    <row r="20" ht="12.75">
      <c r="A20" s="46"/>
    </row>
    <row r="21" ht="12.75">
      <c r="A21" s="46"/>
    </row>
    <row r="22" ht="12.75">
      <c r="A22" s="46"/>
    </row>
  </sheetData>
  <sheetProtection/>
  <mergeCells count="14">
    <mergeCell ref="L5:L6"/>
    <mergeCell ref="A15:E15"/>
    <mergeCell ref="I1:L2"/>
    <mergeCell ref="A3:L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0">
      <selection activeCell="C19" sqref="C19"/>
    </sheetView>
  </sheetViews>
  <sheetFormatPr defaultColWidth="9.00390625" defaultRowHeight="12.75"/>
  <cols>
    <col min="1" max="1" width="5.75390625" style="0" customWidth="1"/>
    <col min="2" max="2" width="15.375" style="0" customWidth="1"/>
    <col min="3" max="3" width="11.875" style="0" customWidth="1"/>
    <col min="4" max="4" width="10.125" style="0" customWidth="1"/>
    <col min="6" max="6" width="11.75390625" style="0" bestFit="1" customWidth="1"/>
    <col min="7" max="7" width="10.125" style="0" bestFit="1" customWidth="1"/>
    <col min="9" max="9" width="11.75390625" style="0" customWidth="1"/>
    <col min="11" max="11" width="10.125" style="0" bestFit="1" customWidth="1"/>
    <col min="12" max="12" width="10.375" style="0" customWidth="1"/>
    <col min="13" max="13" width="10.125" style="0" bestFit="1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96" t="s">
        <v>39</v>
      </c>
      <c r="L1" s="196"/>
      <c r="M1" s="196"/>
      <c r="N1" s="196"/>
      <c r="O1" s="196"/>
      <c r="P1" s="1"/>
      <c r="Q1" s="1"/>
      <c r="R1" s="1"/>
    </row>
    <row r="2" spans="1:18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96"/>
      <c r="L2" s="196"/>
      <c r="M2" s="196"/>
      <c r="N2" s="196"/>
      <c r="O2" s="196"/>
      <c r="P2" s="1"/>
      <c r="Q2" s="1"/>
      <c r="R2" s="1"/>
    </row>
    <row r="3" spans="1:18" ht="15.75">
      <c r="A3" s="2" t="s">
        <v>40</v>
      </c>
      <c r="B3" s="2"/>
      <c r="C3" s="74"/>
      <c r="D3" s="75"/>
      <c r="E3" s="75"/>
      <c r="F3" s="74"/>
      <c r="G3" s="76"/>
      <c r="H3" s="76"/>
      <c r="I3" s="76"/>
      <c r="J3" s="76"/>
      <c r="K3" s="196"/>
      <c r="L3" s="196"/>
      <c r="M3" s="196"/>
      <c r="N3" s="196"/>
      <c r="O3" s="196"/>
      <c r="P3" s="3"/>
      <c r="Q3" s="3"/>
      <c r="R3" s="3"/>
    </row>
    <row r="4" spans="1:18" ht="15.75">
      <c r="A4" s="2"/>
      <c r="B4" s="220" t="s">
        <v>165</v>
      </c>
      <c r="C4" s="220"/>
      <c r="D4" s="220"/>
      <c r="E4" s="220"/>
      <c r="F4" s="220"/>
      <c r="G4" s="220"/>
      <c r="H4" s="220"/>
      <c r="I4" s="220"/>
      <c r="J4" s="220"/>
      <c r="K4" s="221"/>
      <c r="L4" s="221"/>
      <c r="M4" s="221"/>
      <c r="N4" s="221"/>
      <c r="O4" s="3"/>
      <c r="P4" s="3"/>
      <c r="Q4" s="3"/>
      <c r="R4" s="3"/>
    </row>
    <row r="5" spans="1:18" ht="13.5" thickBot="1">
      <c r="A5" s="1"/>
      <c r="B5" s="1"/>
      <c r="C5" s="1"/>
      <c r="D5" s="1"/>
      <c r="E5" s="1"/>
      <c r="F5" s="4"/>
      <c r="G5" s="4"/>
      <c r="H5" s="4"/>
      <c r="I5" s="4"/>
      <c r="J5" s="4"/>
      <c r="K5" s="4"/>
      <c r="L5" s="78"/>
      <c r="M5" s="4"/>
      <c r="N5" s="78"/>
      <c r="O5" s="79" t="s">
        <v>14</v>
      </c>
      <c r="P5" s="1"/>
      <c r="Q5" s="1"/>
      <c r="R5" s="1"/>
    </row>
    <row r="6" spans="1:18" ht="27" customHeight="1">
      <c r="A6" s="187"/>
      <c r="B6" s="190" t="s">
        <v>2</v>
      </c>
      <c r="C6" s="190" t="s">
        <v>15</v>
      </c>
      <c r="D6" s="190" t="s">
        <v>0</v>
      </c>
      <c r="E6" s="190" t="s">
        <v>3</v>
      </c>
      <c r="F6" s="190" t="s">
        <v>4</v>
      </c>
      <c r="G6" s="190" t="s">
        <v>5</v>
      </c>
      <c r="H6" s="190" t="s">
        <v>16</v>
      </c>
      <c r="I6" s="190" t="s">
        <v>6</v>
      </c>
      <c r="J6" s="190" t="s">
        <v>7</v>
      </c>
      <c r="K6" s="212" t="s">
        <v>8</v>
      </c>
      <c r="L6" s="213"/>
      <c r="M6" s="213"/>
      <c r="N6" s="214"/>
      <c r="O6" s="215" t="s">
        <v>9</v>
      </c>
      <c r="P6" s="5"/>
      <c r="Q6" s="6"/>
      <c r="R6" s="5"/>
    </row>
    <row r="7" spans="1:18" ht="24.75" customHeight="1">
      <c r="A7" s="210"/>
      <c r="B7" s="193"/>
      <c r="C7" s="193"/>
      <c r="D7" s="193"/>
      <c r="E7" s="193"/>
      <c r="F7" s="193"/>
      <c r="G7" s="193"/>
      <c r="H7" s="193"/>
      <c r="I7" s="193"/>
      <c r="J7" s="193"/>
      <c r="K7" s="218" t="s">
        <v>11</v>
      </c>
      <c r="L7" s="219"/>
      <c r="M7" s="218" t="s">
        <v>12</v>
      </c>
      <c r="N7" s="219"/>
      <c r="O7" s="216"/>
      <c r="P7" s="5"/>
      <c r="Q7" s="6"/>
      <c r="R7" s="5"/>
    </row>
    <row r="8" spans="1:18" ht="85.5" customHeight="1" thickBot="1">
      <c r="A8" s="211"/>
      <c r="B8" s="194"/>
      <c r="C8" s="194"/>
      <c r="D8" s="194"/>
      <c r="E8" s="194"/>
      <c r="F8" s="194"/>
      <c r="G8" s="194"/>
      <c r="H8" s="194"/>
      <c r="I8" s="194"/>
      <c r="J8" s="194"/>
      <c r="K8" s="80" t="s">
        <v>13</v>
      </c>
      <c r="L8" s="81" t="s">
        <v>10</v>
      </c>
      <c r="M8" s="80" t="s">
        <v>13</v>
      </c>
      <c r="N8" s="81" t="s">
        <v>10</v>
      </c>
      <c r="O8" s="217"/>
      <c r="P8" s="5"/>
      <c r="Q8" s="6"/>
      <c r="R8" s="5"/>
    </row>
    <row r="9" spans="1:18" ht="13.5" thickBot="1">
      <c r="A9" s="30">
        <f>'[2]БАНКОВСКИЕ КРЕДИТЫ'!A9</f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94">
        <v>12</v>
      </c>
      <c r="M9" s="31">
        <v>13</v>
      </c>
      <c r="N9" s="94">
        <v>14</v>
      </c>
      <c r="O9" s="32">
        <v>15</v>
      </c>
      <c r="P9" s="11"/>
      <c r="Q9" s="11"/>
      <c r="R9" s="11"/>
    </row>
    <row r="10" spans="1:18" ht="207" customHeight="1">
      <c r="A10" s="182">
        <v>1</v>
      </c>
      <c r="B10" s="82" t="s">
        <v>146</v>
      </c>
      <c r="C10" s="82" t="s">
        <v>145</v>
      </c>
      <c r="D10" s="20" t="s">
        <v>147</v>
      </c>
      <c r="E10" s="20" t="s">
        <v>70</v>
      </c>
      <c r="F10" s="21">
        <v>3900000</v>
      </c>
      <c r="G10" s="181">
        <v>0.1</v>
      </c>
      <c r="H10" s="83"/>
      <c r="I10" s="83" t="s">
        <v>148</v>
      </c>
      <c r="J10" s="83" t="s">
        <v>149</v>
      </c>
      <c r="K10" s="83" t="s">
        <v>160</v>
      </c>
      <c r="L10" s="184" t="s">
        <v>161</v>
      </c>
      <c r="M10" s="83" t="s">
        <v>168</v>
      </c>
      <c r="N10" s="184" t="s">
        <v>169</v>
      </c>
      <c r="O10" s="34"/>
      <c r="P10" s="11"/>
      <c r="Q10" s="11"/>
      <c r="R10" s="11"/>
    </row>
    <row r="11" spans="1:18" ht="64.5" thickBot="1">
      <c r="A11" s="85" t="s">
        <v>154</v>
      </c>
      <c r="B11" s="82" t="s">
        <v>155</v>
      </c>
      <c r="C11" s="82" t="s">
        <v>156</v>
      </c>
      <c r="D11" s="20" t="s">
        <v>147</v>
      </c>
      <c r="E11" s="20" t="s">
        <v>70</v>
      </c>
      <c r="F11" s="21">
        <v>3200000</v>
      </c>
      <c r="G11" s="181">
        <v>0.1</v>
      </c>
      <c r="H11" s="86"/>
      <c r="I11" s="83" t="s">
        <v>157</v>
      </c>
      <c r="J11" s="83" t="s">
        <v>149</v>
      </c>
      <c r="K11" s="84" t="s">
        <v>166</v>
      </c>
      <c r="L11" s="87" t="s">
        <v>167</v>
      </c>
      <c r="M11" s="84" t="s">
        <v>170</v>
      </c>
      <c r="N11" s="87" t="s">
        <v>171</v>
      </c>
      <c r="O11" s="88"/>
      <c r="P11" s="11"/>
      <c r="Q11" s="11"/>
      <c r="R11" s="11"/>
    </row>
    <row r="12" spans="1:18" ht="13.5" thickBot="1">
      <c r="A12" s="39" t="s">
        <v>17</v>
      </c>
      <c r="B12" s="28"/>
      <c r="C12" s="28"/>
      <c r="D12" s="28"/>
      <c r="E12" s="28"/>
      <c r="F12" s="89">
        <f>F10+F11</f>
        <v>7100000</v>
      </c>
      <c r="G12" s="28"/>
      <c r="H12" s="28"/>
      <c r="I12" s="28"/>
      <c r="J12" s="28"/>
      <c r="K12" s="28"/>
      <c r="L12" s="90">
        <v>2803100</v>
      </c>
      <c r="M12" s="28"/>
      <c r="N12" s="90">
        <v>3049.56</v>
      </c>
      <c r="O12" s="91"/>
      <c r="P12" s="11"/>
      <c r="Q12" s="11"/>
      <c r="R12" s="11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77"/>
      <c r="M13" s="3"/>
      <c r="N13" s="77"/>
      <c r="O13" s="12"/>
      <c r="P13" s="12"/>
      <c r="Q13" s="12"/>
      <c r="R13" s="12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77"/>
      <c r="M14" s="3"/>
      <c r="N14" s="77"/>
      <c r="O14" s="12"/>
      <c r="P14" s="12"/>
      <c r="Q14" s="12"/>
      <c r="R14" s="12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77"/>
      <c r="M15" s="3"/>
      <c r="N15" s="77"/>
      <c r="O15" s="12"/>
      <c r="P15" s="12"/>
      <c r="Q15" s="12"/>
      <c r="R15" s="12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77"/>
      <c r="M16" s="3"/>
      <c r="N16" s="77"/>
      <c r="O16" s="12"/>
      <c r="P16" s="12"/>
      <c r="Q16" s="12"/>
      <c r="R16" s="12"/>
    </row>
    <row r="17" spans="1:18" ht="12.75">
      <c r="A17" s="42"/>
      <c r="B17" s="92" t="s">
        <v>20</v>
      </c>
      <c r="C17" s="42"/>
      <c r="D17" s="42"/>
      <c r="E17" s="42"/>
      <c r="F17" s="42"/>
      <c r="G17" s="92" t="s">
        <v>19</v>
      </c>
      <c r="H17" s="42"/>
      <c r="I17" s="42"/>
      <c r="J17" s="42"/>
      <c r="K17" s="42"/>
      <c r="L17" s="93"/>
      <c r="M17" s="42"/>
      <c r="N17" s="93"/>
      <c r="O17" s="43"/>
      <c r="P17" s="43"/>
      <c r="Q17" s="43"/>
      <c r="R17" s="4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77"/>
      <c r="M18" s="3"/>
      <c r="N18" s="77"/>
      <c r="O18" s="13"/>
      <c r="P18" s="13"/>
      <c r="Q18" s="13"/>
      <c r="R18" s="1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77"/>
      <c r="M19" s="3"/>
      <c r="N19" s="77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77"/>
      <c r="M20" s="3"/>
      <c r="N20" s="77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77"/>
      <c r="M21" s="3"/>
      <c r="N21" s="77"/>
      <c r="O21" s="3"/>
      <c r="P21" s="3"/>
      <c r="Q21" s="3"/>
      <c r="R21" s="3"/>
    </row>
    <row r="22" spans="1:1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77"/>
      <c r="M22" s="3"/>
      <c r="N22" s="77"/>
      <c r="O22" s="3"/>
      <c r="P22" s="3"/>
      <c r="Q22" s="3"/>
      <c r="R22" s="3"/>
    </row>
  </sheetData>
  <sheetProtection/>
  <mergeCells count="16">
    <mergeCell ref="O6:O8"/>
    <mergeCell ref="K7:L7"/>
    <mergeCell ref="M7:N7"/>
    <mergeCell ref="B4:N4"/>
    <mergeCell ref="I6:I8"/>
    <mergeCell ref="J6:J8"/>
    <mergeCell ref="K1:O3"/>
    <mergeCell ref="A6:A8"/>
    <mergeCell ref="B6:B8"/>
    <mergeCell ref="C6:C8"/>
    <mergeCell ref="D6:D8"/>
    <mergeCell ref="E6:E8"/>
    <mergeCell ref="F6:F8"/>
    <mergeCell ref="G6:G8"/>
    <mergeCell ref="H6:H8"/>
    <mergeCell ref="K6:N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19.875" style="0" customWidth="1"/>
    <col min="2" max="2" width="11.75390625" style="0" customWidth="1"/>
    <col min="3" max="3" width="11.375" style="0" customWidth="1"/>
    <col min="4" max="5" width="11.625" style="0" customWidth="1"/>
    <col min="6" max="6" width="11.00390625" style="0" customWidth="1"/>
    <col min="7" max="7" width="10.75390625" style="0" customWidth="1"/>
    <col min="8" max="8" width="10.625" style="0" customWidth="1"/>
  </cols>
  <sheetData>
    <row r="1" spans="1:8" ht="18" customHeight="1">
      <c r="A1" s="61"/>
      <c r="D1" s="61"/>
      <c r="E1" s="223" t="s">
        <v>41</v>
      </c>
      <c r="F1" s="223"/>
      <c r="G1" s="223"/>
      <c r="H1" s="223"/>
    </row>
    <row r="2" spans="1:8" ht="29.25" customHeight="1">
      <c r="A2" s="61"/>
      <c r="D2" s="61"/>
      <c r="E2" s="223"/>
      <c r="F2" s="223"/>
      <c r="G2" s="223"/>
      <c r="H2" s="223"/>
    </row>
    <row r="3" spans="1:8" ht="30" customHeight="1">
      <c r="A3" s="224" t="s">
        <v>162</v>
      </c>
      <c r="B3" s="224"/>
      <c r="C3" s="224"/>
      <c r="D3" s="224"/>
      <c r="E3" s="224"/>
      <c r="F3" s="224"/>
      <c r="G3" s="224"/>
      <c r="H3" s="224"/>
    </row>
    <row r="4" spans="1:8" ht="13.5" thickBot="1">
      <c r="A4" s="61"/>
      <c r="G4" s="225" t="s">
        <v>14</v>
      </c>
      <c r="H4" s="225"/>
    </row>
    <row r="5" spans="1:9" ht="26.25" thickBot="1">
      <c r="A5" s="226" t="s">
        <v>42</v>
      </c>
      <c r="B5" s="228" t="s">
        <v>43</v>
      </c>
      <c r="C5" s="96" t="s">
        <v>44</v>
      </c>
      <c r="D5" s="97" t="s">
        <v>45</v>
      </c>
      <c r="E5" s="202" t="s">
        <v>46</v>
      </c>
      <c r="F5" s="230" t="s">
        <v>47</v>
      </c>
      <c r="G5" s="232" t="s">
        <v>48</v>
      </c>
      <c r="H5" s="233"/>
      <c r="I5" s="99"/>
    </row>
    <row r="6" spans="1:9" ht="52.5" customHeight="1" thickBot="1">
      <c r="A6" s="227"/>
      <c r="B6" s="229"/>
      <c r="C6" s="230" t="s">
        <v>49</v>
      </c>
      <c r="D6" s="234"/>
      <c r="E6" s="203"/>
      <c r="F6" s="231"/>
      <c r="G6" s="51" t="s">
        <v>50</v>
      </c>
      <c r="H6" s="49" t="s">
        <v>51</v>
      </c>
      <c r="I6" s="99"/>
    </row>
    <row r="7" spans="1:9" ht="13.5" thickBot="1">
      <c r="A7" s="70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0">
        <v>7</v>
      </c>
      <c r="H7" s="101">
        <v>8</v>
      </c>
      <c r="I7" s="48"/>
    </row>
    <row r="8" spans="1:8" ht="13.5" thickBot="1">
      <c r="A8" s="235" t="s">
        <v>52</v>
      </c>
      <c r="B8" s="236"/>
      <c r="C8" s="236"/>
      <c r="D8" s="236"/>
      <c r="E8" s="236"/>
      <c r="F8" s="236"/>
      <c r="G8" s="236"/>
      <c r="H8" s="237"/>
    </row>
    <row r="9" spans="1:8" ht="63.75">
      <c r="A9" s="102" t="s">
        <v>53</v>
      </c>
      <c r="B9" s="44"/>
      <c r="C9" s="44"/>
      <c r="D9" s="44"/>
      <c r="E9" s="44"/>
      <c r="F9" s="44"/>
      <c r="G9" s="44"/>
      <c r="H9" s="103"/>
    </row>
    <row r="10" spans="1:8" ht="25.5">
      <c r="A10" s="104" t="s">
        <v>54</v>
      </c>
      <c r="B10" s="68">
        <v>3900000</v>
      </c>
      <c r="C10" s="68">
        <v>3200000</v>
      </c>
      <c r="D10" s="186">
        <v>2803100</v>
      </c>
      <c r="E10" s="185"/>
      <c r="F10" s="186">
        <f>B10+C10-D10</f>
        <v>4296900</v>
      </c>
      <c r="G10" s="186">
        <v>3049.56</v>
      </c>
      <c r="H10" s="105"/>
    </row>
    <row r="11" spans="1:8" ht="25.5">
      <c r="A11" s="104" t="s">
        <v>55</v>
      </c>
      <c r="B11" s="68"/>
      <c r="C11" s="68"/>
      <c r="D11" s="68"/>
      <c r="E11" s="68"/>
      <c r="F11" s="68"/>
      <c r="G11" s="68"/>
      <c r="H11" s="105"/>
    </row>
    <row r="12" spans="1:8" ht="26.25" thickBot="1">
      <c r="A12" s="104" t="s">
        <v>56</v>
      </c>
      <c r="B12" s="106">
        <v>756010.97</v>
      </c>
      <c r="C12" s="106"/>
      <c r="D12" s="106">
        <v>756010.97</v>
      </c>
      <c r="E12" s="68"/>
      <c r="F12" s="106">
        <v>0</v>
      </c>
      <c r="G12" s="68">
        <v>0</v>
      </c>
      <c r="H12" s="105"/>
    </row>
    <row r="13" spans="1:8" ht="39" thickBot="1">
      <c r="A13" s="107" t="s">
        <v>57</v>
      </c>
      <c r="B13" s="108">
        <f>B12+B10</f>
        <v>4656010.97</v>
      </c>
      <c r="C13" s="108">
        <v>3200000</v>
      </c>
      <c r="D13" s="106">
        <f>D12+D10</f>
        <v>3559110.9699999997</v>
      </c>
      <c r="E13" s="71"/>
      <c r="F13" s="108">
        <f>F12+F10</f>
        <v>4296900</v>
      </c>
      <c r="G13" s="71">
        <f>G9+G10+G11+G12</f>
        <v>3049.56</v>
      </c>
      <c r="H13" s="72"/>
    </row>
    <row r="14" spans="1:8" ht="13.5" thickBot="1">
      <c r="A14" s="238" t="s">
        <v>58</v>
      </c>
      <c r="B14" s="239"/>
      <c r="C14" s="239"/>
      <c r="D14" s="239"/>
      <c r="E14" s="239"/>
      <c r="F14" s="239"/>
      <c r="G14" s="239"/>
      <c r="H14" s="240"/>
    </row>
    <row r="15" spans="1:8" ht="39" thickBot="1">
      <c r="A15" s="109" t="s">
        <v>59</v>
      </c>
      <c r="B15" s="110"/>
      <c r="C15" s="110"/>
      <c r="D15" s="110"/>
      <c r="E15" s="110"/>
      <c r="F15" s="110"/>
      <c r="G15" s="110"/>
      <c r="H15" s="111"/>
    </row>
    <row r="16" spans="1:8" ht="39" thickBot="1">
      <c r="A16" s="107" t="s">
        <v>60</v>
      </c>
      <c r="B16" s="112">
        <f>B13</f>
        <v>4656010.97</v>
      </c>
      <c r="C16" s="113">
        <v>3200000</v>
      </c>
      <c r="D16" s="112">
        <f>D13</f>
        <v>3559110.9699999997</v>
      </c>
      <c r="E16" s="112"/>
      <c r="F16" s="113">
        <f>F13</f>
        <v>4296900</v>
      </c>
      <c r="G16" s="112">
        <f>G15+G13</f>
        <v>3049.56</v>
      </c>
      <c r="H16" s="114"/>
    </row>
    <row r="17" ht="12.75">
      <c r="A17" s="61"/>
    </row>
    <row r="18" spans="1:2" ht="12.75">
      <c r="A18" s="222" t="s">
        <v>61</v>
      </c>
      <c r="B18" s="221"/>
    </row>
    <row r="19" ht="12.75">
      <c r="A19" s="61"/>
    </row>
    <row r="20" ht="12.75">
      <c r="A20" s="61"/>
    </row>
    <row r="21" ht="12.75">
      <c r="A21" s="61"/>
    </row>
    <row r="22" spans="1:9" ht="12.75">
      <c r="A22" s="95"/>
      <c r="B22" s="95" t="s">
        <v>38</v>
      </c>
      <c r="C22" s="95"/>
      <c r="D22" s="95"/>
      <c r="E22" s="95"/>
      <c r="F22" s="95" t="s">
        <v>19</v>
      </c>
      <c r="G22" s="95"/>
      <c r="H22" s="95"/>
      <c r="I22" s="95"/>
    </row>
    <row r="23" ht="12.75">
      <c r="A23" s="61"/>
    </row>
    <row r="24" ht="12.75">
      <c r="A24" s="61"/>
    </row>
    <row r="25" ht="12.75">
      <c r="A25" s="61"/>
    </row>
    <row r="26" ht="12.75">
      <c r="A26" s="61"/>
    </row>
    <row r="27" ht="12.75">
      <c r="A27" s="61"/>
    </row>
  </sheetData>
  <sheetProtection/>
  <mergeCells count="12">
    <mergeCell ref="A8:H8"/>
    <mergeCell ref="A14:H14"/>
    <mergeCell ref="A18:B18"/>
    <mergeCell ref="E1:H2"/>
    <mergeCell ref="A3:H3"/>
    <mergeCell ref="G4:H4"/>
    <mergeCell ref="A5:A6"/>
    <mergeCell ref="B5:B6"/>
    <mergeCell ref="E5:E6"/>
    <mergeCell ref="F5:F6"/>
    <mergeCell ref="G5:H5"/>
    <mergeCell ref="C6:D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F4">
      <selection activeCell="G22" sqref="G22:V24"/>
    </sheetView>
  </sheetViews>
  <sheetFormatPr defaultColWidth="9.00390625" defaultRowHeight="12.75"/>
  <cols>
    <col min="1" max="1" width="3.625" style="0" customWidth="1"/>
    <col min="2" max="2" width="40.00390625" style="0" customWidth="1"/>
    <col min="3" max="3" width="3.00390625" style="0" customWidth="1"/>
    <col min="4" max="4" width="11.875" style="0" customWidth="1"/>
    <col min="5" max="5" width="3.375" style="0" customWidth="1"/>
    <col min="6" max="6" width="3.125" style="0" customWidth="1"/>
    <col min="7" max="7" width="11.75390625" style="0" bestFit="1" customWidth="1"/>
    <col min="8" max="8" width="10.00390625" style="0" customWidth="1"/>
    <col min="9" max="9" width="10.125" style="0" customWidth="1"/>
    <col min="10" max="10" width="9.875" style="0" customWidth="1"/>
    <col min="11" max="11" width="10.00390625" style="0" customWidth="1"/>
    <col min="12" max="18" width="10.125" style="0" bestFit="1" customWidth="1"/>
    <col min="19" max="19" width="10.125" style="0" customWidth="1"/>
    <col min="20" max="20" width="11.375" style="0" customWidth="1"/>
    <col min="21" max="22" width="11.625" style="0" customWidth="1"/>
  </cols>
  <sheetData>
    <row r="1" spans="1:26" ht="42.75" customHeight="1">
      <c r="A1" s="115"/>
      <c r="B1" s="116"/>
      <c r="C1" s="116"/>
      <c r="D1" s="116"/>
      <c r="E1" s="116"/>
      <c r="F1" s="258" t="s">
        <v>62</v>
      </c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22"/>
      <c r="U1" s="222"/>
      <c r="V1" s="115"/>
      <c r="W1" s="115"/>
      <c r="X1" s="115"/>
      <c r="Y1" s="115"/>
      <c r="Z1" s="115"/>
    </row>
    <row r="2" spans="1:26" ht="23.25" customHeight="1">
      <c r="A2" s="259" t="s">
        <v>63</v>
      </c>
      <c r="B2" s="259"/>
      <c r="C2" s="259"/>
      <c r="D2" s="259"/>
      <c r="E2" s="259"/>
      <c r="F2" s="259"/>
      <c r="G2" s="259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17"/>
      <c r="U2" s="117"/>
      <c r="V2" s="115"/>
      <c r="W2" s="115"/>
      <c r="X2" s="115"/>
      <c r="Y2" s="115"/>
      <c r="Z2" s="115"/>
    </row>
    <row r="3" spans="1:26" ht="12.75" customHeight="1">
      <c r="A3" s="259"/>
      <c r="B3" s="259"/>
      <c r="C3" s="259"/>
      <c r="D3" s="259"/>
      <c r="E3" s="259"/>
      <c r="F3" s="259"/>
      <c r="G3" s="259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16"/>
      <c r="U3" s="116"/>
      <c r="V3" s="115"/>
      <c r="W3" s="115"/>
      <c r="X3" s="115"/>
      <c r="Y3" s="115"/>
      <c r="Z3" s="115"/>
    </row>
    <row r="4" spans="1:26" ht="15.75">
      <c r="A4" s="260" t="s">
        <v>164</v>
      </c>
      <c r="B4" s="260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5"/>
      <c r="W4" s="115"/>
      <c r="X4" s="115"/>
      <c r="Y4" s="115"/>
      <c r="Z4" s="115"/>
    </row>
    <row r="5" spans="1:26" ht="12.75">
      <c r="A5" s="261" t="s">
        <v>64</v>
      </c>
      <c r="B5" s="261"/>
      <c r="C5" s="262"/>
      <c r="D5" s="262"/>
      <c r="E5" s="262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9"/>
      <c r="W5" s="119"/>
      <c r="X5" s="119"/>
      <c r="Y5" s="119"/>
      <c r="Z5" s="119"/>
    </row>
    <row r="6" spans="1:26" ht="13.5" thickBot="1">
      <c r="A6" s="115"/>
      <c r="B6" s="116"/>
      <c r="C6" s="116"/>
      <c r="D6" s="116"/>
      <c r="E6" s="116"/>
      <c r="F6" s="116"/>
      <c r="G6" s="120" t="s">
        <v>14</v>
      </c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16"/>
      <c r="U6" s="116"/>
      <c r="V6" s="115"/>
      <c r="W6" s="115"/>
      <c r="X6" s="115"/>
      <c r="Y6" s="115"/>
      <c r="Z6" s="115"/>
    </row>
    <row r="7" spans="1:26" ht="12.75" customHeight="1">
      <c r="A7" s="241" t="s">
        <v>65</v>
      </c>
      <c r="B7" s="241" t="s">
        <v>66</v>
      </c>
      <c r="C7" s="244" t="s">
        <v>67</v>
      </c>
      <c r="D7" s="245"/>
      <c r="E7" s="244" t="s">
        <v>68</v>
      </c>
      <c r="F7" s="248"/>
      <c r="G7" s="244" t="s">
        <v>151</v>
      </c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50"/>
      <c r="U7" s="250"/>
      <c r="V7" s="251"/>
      <c r="W7" s="115"/>
      <c r="X7" s="115"/>
      <c r="Y7" s="115"/>
      <c r="Z7" s="115"/>
    </row>
    <row r="8" spans="1:26" ht="20.25" customHeight="1" thickBot="1">
      <c r="A8" s="263"/>
      <c r="B8" s="242"/>
      <c r="C8" s="246"/>
      <c r="D8" s="247"/>
      <c r="E8" s="246"/>
      <c r="F8" s="249"/>
      <c r="G8" s="252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4"/>
      <c r="U8" s="254"/>
      <c r="V8" s="255"/>
      <c r="W8" s="115"/>
      <c r="X8" s="115"/>
      <c r="Y8" s="115"/>
      <c r="Z8" s="115"/>
    </row>
    <row r="9" spans="1:26" ht="30.75" customHeight="1" thickBot="1">
      <c r="A9" s="264"/>
      <c r="B9" s="243"/>
      <c r="C9" s="121" t="s">
        <v>69</v>
      </c>
      <c r="D9" s="121" t="s">
        <v>70</v>
      </c>
      <c r="E9" s="124" t="s">
        <v>69</v>
      </c>
      <c r="F9" s="122" t="s">
        <v>70</v>
      </c>
      <c r="G9" s="246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56"/>
      <c r="U9" s="256"/>
      <c r="V9" s="257"/>
      <c r="W9" s="115"/>
      <c r="X9" s="115"/>
      <c r="Y9" s="115"/>
      <c r="Z9" s="115"/>
    </row>
    <row r="10" spans="1:26" ht="12.75">
      <c r="A10" s="132">
        <v>1</v>
      </c>
      <c r="B10" s="133">
        <v>2</v>
      </c>
      <c r="C10" s="132">
        <v>3</v>
      </c>
      <c r="D10" s="133">
        <v>4</v>
      </c>
      <c r="E10" s="132">
        <v>5</v>
      </c>
      <c r="F10" s="133">
        <v>6</v>
      </c>
      <c r="G10" s="134" t="s">
        <v>150</v>
      </c>
      <c r="H10" s="134" t="s">
        <v>126</v>
      </c>
      <c r="I10" s="134" t="s">
        <v>127</v>
      </c>
      <c r="J10" s="134" t="s">
        <v>128</v>
      </c>
      <c r="K10" s="134" t="s">
        <v>129</v>
      </c>
      <c r="L10" s="134" t="s">
        <v>130</v>
      </c>
      <c r="M10" s="134" t="s">
        <v>131</v>
      </c>
      <c r="N10" s="134" t="s">
        <v>132</v>
      </c>
      <c r="O10" s="134" t="s">
        <v>133</v>
      </c>
      <c r="P10" s="134" t="s">
        <v>134</v>
      </c>
      <c r="Q10" s="134" t="s">
        <v>122</v>
      </c>
      <c r="R10" s="134" t="s">
        <v>123</v>
      </c>
      <c r="S10" s="134" t="s">
        <v>124</v>
      </c>
      <c r="T10" s="177">
        <v>2017</v>
      </c>
      <c r="U10" s="178">
        <v>2018</v>
      </c>
      <c r="V10" s="183">
        <v>2019</v>
      </c>
      <c r="W10" s="115"/>
      <c r="X10" s="115"/>
      <c r="Y10" s="115"/>
      <c r="Z10" s="115"/>
    </row>
    <row r="11" spans="1:26" ht="19.5" customHeight="1">
      <c r="A11" s="129"/>
      <c r="B11" s="135" t="s">
        <v>71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29"/>
      <c r="U11" s="129"/>
      <c r="V11" s="129"/>
      <c r="W11" s="119"/>
      <c r="X11" s="119"/>
      <c r="Y11" s="119"/>
      <c r="Z11" s="119"/>
    </row>
    <row r="12" spans="1:26" ht="25.5">
      <c r="A12" s="129"/>
      <c r="B12" s="137" t="s">
        <v>72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0"/>
      <c r="U12" s="129"/>
      <c r="V12" s="129"/>
      <c r="W12" s="119"/>
      <c r="X12" s="119"/>
      <c r="Y12" s="119"/>
      <c r="Z12" s="119"/>
    </row>
    <row r="13" spans="1:26" ht="12.75">
      <c r="A13" s="129"/>
      <c r="B13" s="137" t="s">
        <v>73</v>
      </c>
      <c r="C13" s="138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9"/>
      <c r="U13" s="129"/>
      <c r="V13" s="129"/>
      <c r="W13" s="119"/>
      <c r="X13" s="119"/>
      <c r="Y13" s="119"/>
      <c r="Z13" s="119"/>
    </row>
    <row r="14" spans="1:26" ht="12.75">
      <c r="A14" s="129"/>
      <c r="B14" s="137" t="s">
        <v>74</v>
      </c>
      <c r="C14" s="131"/>
      <c r="D14" s="126">
        <v>70988.8</v>
      </c>
      <c r="E14" s="125"/>
      <c r="F14" s="125"/>
      <c r="G14" s="125">
        <v>291472.06</v>
      </c>
      <c r="H14" s="125">
        <v>79774.58</v>
      </c>
      <c r="I14" s="125">
        <v>78410.18</v>
      </c>
      <c r="J14" s="125">
        <v>78032.78</v>
      </c>
      <c r="K14" s="125">
        <v>76900.61</v>
      </c>
      <c r="L14" s="125">
        <v>76232.92</v>
      </c>
      <c r="M14" s="125">
        <v>75187.84</v>
      </c>
      <c r="N14" s="125">
        <v>74375</v>
      </c>
      <c r="O14" s="125">
        <v>73533.13</v>
      </c>
      <c r="P14" s="125">
        <v>72575.13</v>
      </c>
      <c r="Q14" s="125">
        <v>70988.8</v>
      </c>
      <c r="R14" s="125">
        <v>0</v>
      </c>
      <c r="S14" s="125">
        <v>0</v>
      </c>
      <c r="T14" s="180">
        <v>0</v>
      </c>
      <c r="U14" s="180">
        <v>0</v>
      </c>
      <c r="V14" s="180">
        <v>0</v>
      </c>
      <c r="W14" s="119"/>
      <c r="X14" s="119"/>
      <c r="Y14" s="119"/>
      <c r="Z14" s="119"/>
    </row>
    <row r="15" spans="1:26" ht="12.75">
      <c r="A15" s="129"/>
      <c r="B15" s="137" t="s">
        <v>75</v>
      </c>
      <c r="C15" s="131"/>
      <c r="D15" s="126">
        <v>155.39</v>
      </c>
      <c r="E15" s="125"/>
      <c r="F15" s="125"/>
      <c r="G15" s="125">
        <v>8138.66</v>
      </c>
      <c r="H15" s="125">
        <v>8941.25</v>
      </c>
      <c r="I15" s="125">
        <v>7576.85</v>
      </c>
      <c r="J15" s="125">
        <v>7199.45</v>
      </c>
      <c r="K15" s="125">
        <v>6067.28</v>
      </c>
      <c r="L15" s="125">
        <v>5399.59</v>
      </c>
      <c r="M15" s="125">
        <v>4354.51</v>
      </c>
      <c r="N15" s="125">
        <v>3541.67</v>
      </c>
      <c r="O15" s="125">
        <v>2699.8</v>
      </c>
      <c r="P15" s="125">
        <v>1741.8</v>
      </c>
      <c r="Q15" s="125">
        <v>155.39</v>
      </c>
      <c r="R15" s="125"/>
      <c r="S15" s="125"/>
      <c r="T15" s="179">
        <v>0</v>
      </c>
      <c r="U15" s="180">
        <v>0</v>
      </c>
      <c r="V15" s="180">
        <v>0</v>
      </c>
      <c r="W15" s="119"/>
      <c r="X15" s="119"/>
      <c r="Y15" s="119"/>
      <c r="Z15" s="119"/>
    </row>
    <row r="16" spans="1:26" ht="25.5">
      <c r="A16" s="129"/>
      <c r="B16" s="137" t="s">
        <v>76</v>
      </c>
      <c r="C16" s="131"/>
      <c r="D16" s="126">
        <v>4296900</v>
      </c>
      <c r="E16" s="125"/>
      <c r="F16" s="125"/>
      <c r="G16" s="125">
        <v>2803100</v>
      </c>
      <c r="H16" s="125">
        <v>450000</v>
      </c>
      <c r="I16" s="125">
        <v>450000</v>
      </c>
      <c r="J16" s="125">
        <v>300000</v>
      </c>
      <c r="K16" s="125">
        <v>403100</v>
      </c>
      <c r="L16" s="125">
        <v>50000</v>
      </c>
      <c r="M16" s="125">
        <v>100000</v>
      </c>
      <c r="N16" s="125">
        <v>250000</v>
      </c>
      <c r="O16" s="125">
        <v>200000</v>
      </c>
      <c r="P16" s="125">
        <v>200000</v>
      </c>
      <c r="Q16" s="125">
        <v>100000</v>
      </c>
      <c r="R16" s="125">
        <v>0</v>
      </c>
      <c r="S16" s="125">
        <v>300000</v>
      </c>
      <c r="T16" s="180">
        <v>1900000</v>
      </c>
      <c r="U16" s="180">
        <v>1906900</v>
      </c>
      <c r="V16" s="180">
        <v>490000</v>
      </c>
      <c r="W16" s="119"/>
      <c r="X16" s="119"/>
      <c r="Y16" s="119"/>
      <c r="Z16" s="119"/>
    </row>
    <row r="17" spans="1:26" ht="25.5">
      <c r="A17" s="129"/>
      <c r="B17" s="137" t="s">
        <v>152</v>
      </c>
      <c r="C17" s="131"/>
      <c r="D17" s="126"/>
      <c r="E17" s="125"/>
      <c r="F17" s="125"/>
      <c r="G17" s="125">
        <v>3049.56</v>
      </c>
      <c r="H17" s="125">
        <v>266.59</v>
      </c>
      <c r="I17" s="125">
        <v>300.55</v>
      </c>
      <c r="J17" s="125">
        <v>236.47</v>
      </c>
      <c r="K17" s="125">
        <v>219.4</v>
      </c>
      <c r="L17" s="125">
        <v>188.82</v>
      </c>
      <c r="M17" s="125">
        <v>191.54</v>
      </c>
      <c r="N17" s="125">
        <v>171.47</v>
      </c>
      <c r="O17" s="125">
        <v>158.75</v>
      </c>
      <c r="P17" s="125">
        <v>166.4</v>
      </c>
      <c r="Q17" s="125">
        <v>384.18</v>
      </c>
      <c r="R17" s="125">
        <v>389.36</v>
      </c>
      <c r="S17" s="125">
        <v>376.03</v>
      </c>
      <c r="T17" s="180">
        <v>3956</v>
      </c>
      <c r="U17" s="180">
        <v>2017.84</v>
      </c>
      <c r="V17" s="180">
        <v>296.31</v>
      </c>
      <c r="W17" s="119"/>
      <c r="X17" s="119"/>
      <c r="Y17" s="119"/>
      <c r="Z17" s="119"/>
    </row>
    <row r="18" spans="1:26" ht="12.75">
      <c r="A18" s="129"/>
      <c r="B18" s="135" t="s">
        <v>77</v>
      </c>
      <c r="C18" s="126"/>
      <c r="D18" s="126">
        <f>SUM(D12:D16)-D15</f>
        <v>4367888.800000001</v>
      </c>
      <c r="E18" s="126"/>
      <c r="F18" s="126"/>
      <c r="G18" s="126">
        <f>G12+G14+G16</f>
        <v>3094572.06</v>
      </c>
      <c r="H18" s="126">
        <f aca="true" t="shared" si="0" ref="H18:U18">H12+H14+H16</f>
        <v>529774.58</v>
      </c>
      <c r="I18" s="126">
        <f t="shared" si="0"/>
        <v>528410.1799999999</v>
      </c>
      <c r="J18" s="126">
        <f t="shared" si="0"/>
        <v>378032.78</v>
      </c>
      <c r="K18" s="126">
        <f t="shared" si="0"/>
        <v>480000.61</v>
      </c>
      <c r="L18" s="126">
        <f t="shared" si="0"/>
        <v>126232.92</v>
      </c>
      <c r="M18" s="126">
        <f t="shared" si="0"/>
        <v>175187.84</v>
      </c>
      <c r="N18" s="126">
        <f t="shared" si="0"/>
        <v>324375</v>
      </c>
      <c r="O18" s="126">
        <f t="shared" si="0"/>
        <v>273533.13</v>
      </c>
      <c r="P18" s="126">
        <f t="shared" si="0"/>
        <v>272575.13</v>
      </c>
      <c r="Q18" s="126">
        <f t="shared" si="0"/>
        <v>170988.8</v>
      </c>
      <c r="R18" s="126">
        <f t="shared" si="0"/>
        <v>0</v>
      </c>
      <c r="S18" s="126">
        <f t="shared" si="0"/>
        <v>300000</v>
      </c>
      <c r="T18" s="126">
        <f t="shared" si="0"/>
        <v>1900000</v>
      </c>
      <c r="U18" s="126">
        <f t="shared" si="0"/>
        <v>1906900</v>
      </c>
      <c r="V18" s="126">
        <f>V14+V16</f>
        <v>490000</v>
      </c>
      <c r="W18" s="119"/>
      <c r="X18" s="119"/>
      <c r="Y18" s="119"/>
      <c r="Z18" s="119"/>
    </row>
    <row r="19" spans="1:26" ht="12.75">
      <c r="A19" s="129"/>
      <c r="B19" s="135" t="s">
        <v>78</v>
      </c>
      <c r="C19" s="126"/>
      <c r="D19" s="126">
        <f>D18</f>
        <v>4367888.800000001</v>
      </c>
      <c r="E19" s="126"/>
      <c r="F19" s="126"/>
      <c r="G19" s="126">
        <f>G18</f>
        <v>3094572.06</v>
      </c>
      <c r="H19" s="126">
        <f>H18</f>
        <v>529774.58</v>
      </c>
      <c r="I19" s="126">
        <f aca="true" t="shared" si="1" ref="I19:V19">I18</f>
        <v>528410.1799999999</v>
      </c>
      <c r="J19" s="126">
        <f t="shared" si="1"/>
        <v>378032.78</v>
      </c>
      <c r="K19" s="126">
        <f t="shared" si="1"/>
        <v>480000.61</v>
      </c>
      <c r="L19" s="126">
        <f t="shared" si="1"/>
        <v>126232.92</v>
      </c>
      <c r="M19" s="126">
        <f t="shared" si="1"/>
        <v>175187.84</v>
      </c>
      <c r="N19" s="126">
        <f t="shared" si="1"/>
        <v>324375</v>
      </c>
      <c r="O19" s="126">
        <f t="shared" si="1"/>
        <v>273533.13</v>
      </c>
      <c r="P19" s="126">
        <f t="shared" si="1"/>
        <v>272575.13</v>
      </c>
      <c r="Q19" s="126">
        <f t="shared" si="1"/>
        <v>170988.8</v>
      </c>
      <c r="R19" s="126">
        <f t="shared" si="1"/>
        <v>0</v>
      </c>
      <c r="S19" s="126">
        <f t="shared" si="1"/>
        <v>300000</v>
      </c>
      <c r="T19" s="126">
        <f t="shared" si="1"/>
        <v>1900000</v>
      </c>
      <c r="U19" s="126">
        <f t="shared" si="1"/>
        <v>1906900</v>
      </c>
      <c r="V19" s="126">
        <f t="shared" si="1"/>
        <v>490000</v>
      </c>
      <c r="W19" s="119"/>
      <c r="X19" s="119"/>
      <c r="Y19" s="119"/>
      <c r="Z19" s="119"/>
    </row>
    <row r="20" spans="1:26" ht="12.75">
      <c r="A20" s="115"/>
      <c r="B20" s="11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16"/>
      <c r="U20" s="116"/>
      <c r="V20" s="115"/>
      <c r="W20" s="115"/>
      <c r="X20" s="115"/>
      <c r="Y20" s="115"/>
      <c r="Z20" s="115"/>
    </row>
    <row r="21" spans="1:26" ht="13.5" thickBot="1">
      <c r="A21" s="115"/>
      <c r="B21" s="11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16"/>
      <c r="U21" s="116"/>
      <c r="V21" s="115"/>
      <c r="W21" s="115"/>
      <c r="X21" s="115"/>
      <c r="Y21" s="115"/>
      <c r="Z21" s="115"/>
    </row>
    <row r="22" spans="1:26" ht="12.75">
      <c r="A22" s="241" t="s">
        <v>65</v>
      </c>
      <c r="B22" s="241" t="s">
        <v>66</v>
      </c>
      <c r="C22" s="244" t="s">
        <v>67</v>
      </c>
      <c r="D22" s="245"/>
      <c r="E22" s="244" t="s">
        <v>68</v>
      </c>
      <c r="F22" s="248"/>
      <c r="G22" s="244" t="s">
        <v>153</v>
      </c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50"/>
      <c r="U22" s="250"/>
      <c r="V22" s="251"/>
      <c r="W22" s="115"/>
      <c r="X22" s="115"/>
      <c r="Y22" s="115"/>
      <c r="Z22" s="115"/>
    </row>
    <row r="23" spans="1:26" ht="13.5" thickBot="1">
      <c r="A23" s="263"/>
      <c r="B23" s="242"/>
      <c r="C23" s="246"/>
      <c r="D23" s="247"/>
      <c r="E23" s="246"/>
      <c r="F23" s="249"/>
      <c r="G23" s="252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4"/>
      <c r="U23" s="254"/>
      <c r="V23" s="255"/>
      <c r="W23" s="115"/>
      <c r="X23" s="115"/>
      <c r="Y23" s="115"/>
      <c r="Z23" s="115"/>
    </row>
    <row r="24" spans="1:26" ht="33.75" customHeight="1" thickBot="1">
      <c r="A24" s="264"/>
      <c r="B24" s="243"/>
      <c r="C24" s="121" t="s">
        <v>69</v>
      </c>
      <c r="D24" s="121" t="s">
        <v>70</v>
      </c>
      <c r="E24" s="124" t="s">
        <v>69</v>
      </c>
      <c r="F24" s="122" t="s">
        <v>70</v>
      </c>
      <c r="G24" s="246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56"/>
      <c r="U24" s="256"/>
      <c r="V24" s="257"/>
      <c r="W24" s="115"/>
      <c r="X24" s="115"/>
      <c r="Y24" s="115"/>
      <c r="Z24" s="115"/>
    </row>
    <row r="25" spans="1:26" ht="12.75">
      <c r="A25" s="132">
        <v>1</v>
      </c>
      <c r="B25" s="133">
        <v>2</v>
      </c>
      <c r="C25" s="132">
        <v>3</v>
      </c>
      <c r="D25" s="133">
        <v>4</v>
      </c>
      <c r="E25" s="132">
        <v>5</v>
      </c>
      <c r="F25" s="133">
        <v>6</v>
      </c>
      <c r="G25" s="134" t="s">
        <v>150</v>
      </c>
      <c r="H25" s="134" t="s">
        <v>126</v>
      </c>
      <c r="I25" s="134" t="s">
        <v>127</v>
      </c>
      <c r="J25" s="134" t="s">
        <v>128</v>
      </c>
      <c r="K25" s="134" t="s">
        <v>129</v>
      </c>
      <c r="L25" s="134" t="s">
        <v>130</v>
      </c>
      <c r="M25" s="134" t="s">
        <v>131</v>
      </c>
      <c r="N25" s="134" t="s">
        <v>132</v>
      </c>
      <c r="O25" s="134" t="s">
        <v>133</v>
      </c>
      <c r="P25" s="134" t="s">
        <v>134</v>
      </c>
      <c r="Q25" s="134" t="s">
        <v>122</v>
      </c>
      <c r="R25" s="134" t="s">
        <v>123</v>
      </c>
      <c r="S25" s="134" t="s">
        <v>124</v>
      </c>
      <c r="T25" s="177">
        <v>2017</v>
      </c>
      <c r="U25" s="178">
        <v>2018</v>
      </c>
      <c r="V25" s="183">
        <v>2019</v>
      </c>
      <c r="W25" s="115"/>
      <c r="X25" s="115"/>
      <c r="Y25" s="115"/>
      <c r="Z25" s="115"/>
    </row>
    <row r="26" spans="1:26" ht="12.75">
      <c r="A26" s="129"/>
      <c r="B26" s="135" t="s">
        <v>71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29"/>
      <c r="U26" s="129"/>
      <c r="V26" s="129"/>
      <c r="W26" s="115"/>
      <c r="X26" s="115"/>
      <c r="Y26" s="115"/>
      <c r="Z26" s="115"/>
    </row>
    <row r="27" spans="1:26" ht="25.5">
      <c r="A27" s="129"/>
      <c r="B27" s="137" t="s">
        <v>72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0"/>
      <c r="U27" s="129"/>
      <c r="V27" s="129"/>
      <c r="W27" s="115"/>
      <c r="X27" s="115"/>
      <c r="Y27" s="115"/>
      <c r="Z27" s="115"/>
    </row>
    <row r="28" spans="1:26" ht="12.75">
      <c r="A28" s="129"/>
      <c r="B28" s="137" t="s">
        <v>73</v>
      </c>
      <c r="C28" s="138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9"/>
      <c r="U28" s="129"/>
      <c r="V28" s="129"/>
      <c r="W28" s="115"/>
      <c r="X28" s="115"/>
      <c r="Y28" s="115"/>
      <c r="Z28" s="115"/>
    </row>
    <row r="29" spans="1:26" ht="12.75">
      <c r="A29" s="129"/>
      <c r="B29" s="137" t="s">
        <v>74</v>
      </c>
      <c r="C29" s="131"/>
      <c r="D29" s="126">
        <v>70988.8</v>
      </c>
      <c r="E29" s="125"/>
      <c r="F29" s="125"/>
      <c r="G29" s="125">
        <v>464538.91</v>
      </c>
      <c r="H29" s="125">
        <v>79774.58</v>
      </c>
      <c r="I29" s="125">
        <v>78410.18</v>
      </c>
      <c r="J29" s="125">
        <v>78032.78</v>
      </c>
      <c r="K29" s="125">
        <v>76900.61</v>
      </c>
      <c r="L29" s="125">
        <v>76232.92</v>
      </c>
      <c r="M29" s="125">
        <v>75187.84</v>
      </c>
      <c r="N29" s="125">
        <v>74375</v>
      </c>
      <c r="O29" s="125">
        <v>73533.13</v>
      </c>
      <c r="P29" s="125">
        <v>72575.13</v>
      </c>
      <c r="Q29" s="125">
        <v>70988.8</v>
      </c>
      <c r="R29" s="125">
        <v>0</v>
      </c>
      <c r="S29" s="125">
        <v>0</v>
      </c>
      <c r="T29" s="180">
        <v>0</v>
      </c>
      <c r="U29" s="180">
        <v>0</v>
      </c>
      <c r="V29" s="180">
        <v>0</v>
      </c>
      <c r="W29" s="115"/>
      <c r="X29" s="115"/>
      <c r="Y29" s="115"/>
      <c r="Z29" s="115"/>
    </row>
    <row r="30" spans="1:26" ht="12.75">
      <c r="A30" s="129"/>
      <c r="B30" s="137" t="s">
        <v>75</v>
      </c>
      <c r="C30" s="131"/>
      <c r="D30" s="126">
        <v>155.39</v>
      </c>
      <c r="E30" s="125"/>
      <c r="F30" s="125"/>
      <c r="G30" s="125">
        <v>39538.93</v>
      </c>
      <c r="H30" s="125">
        <v>8941.25</v>
      </c>
      <c r="I30" s="125">
        <v>7576.85</v>
      </c>
      <c r="J30" s="125">
        <v>7199.45</v>
      </c>
      <c r="K30" s="125">
        <v>6067.28</v>
      </c>
      <c r="L30" s="125">
        <v>5399.59</v>
      </c>
      <c r="M30" s="125">
        <v>4354.51</v>
      </c>
      <c r="N30" s="125">
        <v>3541.67</v>
      </c>
      <c r="O30" s="125">
        <v>2699.8</v>
      </c>
      <c r="P30" s="125">
        <v>1741.8</v>
      </c>
      <c r="Q30" s="125">
        <v>155.39</v>
      </c>
      <c r="R30" s="125"/>
      <c r="S30" s="125"/>
      <c r="T30" s="179">
        <v>0</v>
      </c>
      <c r="U30" s="180">
        <v>0</v>
      </c>
      <c r="V30" s="180">
        <v>0</v>
      </c>
      <c r="W30" s="115"/>
      <c r="X30" s="115"/>
      <c r="Y30" s="115"/>
      <c r="Z30" s="115"/>
    </row>
    <row r="31" spans="1:26" ht="25.5">
      <c r="A31" s="129"/>
      <c r="B31" s="137" t="s">
        <v>76</v>
      </c>
      <c r="C31" s="131"/>
      <c r="D31" s="126">
        <v>4296900</v>
      </c>
      <c r="E31" s="125"/>
      <c r="F31" s="125"/>
      <c r="G31" s="125">
        <v>2803100</v>
      </c>
      <c r="H31" s="125">
        <v>450000</v>
      </c>
      <c r="I31" s="125">
        <v>450000</v>
      </c>
      <c r="J31" s="125">
        <v>300000</v>
      </c>
      <c r="K31" s="125">
        <v>403100</v>
      </c>
      <c r="L31" s="125">
        <v>50000</v>
      </c>
      <c r="M31" s="125">
        <v>100000</v>
      </c>
      <c r="N31" s="125">
        <v>250000</v>
      </c>
      <c r="O31" s="125">
        <v>200000</v>
      </c>
      <c r="P31" s="125">
        <v>200000</v>
      </c>
      <c r="Q31" s="125">
        <v>100000</v>
      </c>
      <c r="R31" s="125">
        <v>0</v>
      </c>
      <c r="S31" s="125">
        <v>300000</v>
      </c>
      <c r="T31" s="180">
        <v>0</v>
      </c>
      <c r="U31" s="180">
        <v>0</v>
      </c>
      <c r="V31" s="180">
        <v>0</v>
      </c>
      <c r="W31" s="115"/>
      <c r="X31" s="115"/>
      <c r="Y31" s="115"/>
      <c r="Z31" s="115"/>
    </row>
    <row r="32" spans="1:26" ht="25.5">
      <c r="A32" s="129"/>
      <c r="B32" s="137" t="s">
        <v>152</v>
      </c>
      <c r="C32" s="131"/>
      <c r="D32" s="126"/>
      <c r="E32" s="125"/>
      <c r="F32" s="125"/>
      <c r="G32" s="125">
        <v>3049.56</v>
      </c>
      <c r="H32" s="125">
        <v>266.59</v>
      </c>
      <c r="I32" s="125">
        <v>300.55</v>
      </c>
      <c r="J32" s="125">
        <v>236.47</v>
      </c>
      <c r="K32" s="125">
        <v>219.4</v>
      </c>
      <c r="L32" s="125">
        <v>188.82</v>
      </c>
      <c r="M32" s="125">
        <v>191.54</v>
      </c>
      <c r="N32" s="125">
        <v>171.47</v>
      </c>
      <c r="O32" s="125">
        <v>158.75</v>
      </c>
      <c r="P32" s="125">
        <v>166.4</v>
      </c>
      <c r="Q32" s="125">
        <v>384.18</v>
      </c>
      <c r="R32" s="125">
        <v>389.36</v>
      </c>
      <c r="S32" s="125">
        <v>376.03</v>
      </c>
      <c r="T32" s="180"/>
      <c r="U32" s="180"/>
      <c r="V32" s="180"/>
      <c r="W32" s="115"/>
      <c r="X32" s="115"/>
      <c r="Y32" s="115"/>
      <c r="Z32" s="115"/>
    </row>
    <row r="33" spans="1:26" ht="12.75">
      <c r="A33" s="129"/>
      <c r="B33" s="135" t="s">
        <v>77</v>
      </c>
      <c r="C33" s="126"/>
      <c r="D33" s="126">
        <f>SUM(D27:D31)-D30</f>
        <v>4367888.800000001</v>
      </c>
      <c r="E33" s="126"/>
      <c r="F33" s="126"/>
      <c r="G33" s="126">
        <f>G27+G29+G31</f>
        <v>3267638.91</v>
      </c>
      <c r="H33" s="126">
        <f aca="true" t="shared" si="2" ref="H33:V33">H27+H29+H31</f>
        <v>529774.58</v>
      </c>
      <c r="I33" s="126">
        <f t="shared" si="2"/>
        <v>528410.1799999999</v>
      </c>
      <c r="J33" s="126">
        <f t="shared" si="2"/>
        <v>378032.78</v>
      </c>
      <c r="K33" s="126">
        <f t="shared" si="2"/>
        <v>480000.61</v>
      </c>
      <c r="L33" s="126">
        <f t="shared" si="2"/>
        <v>126232.92</v>
      </c>
      <c r="M33" s="126">
        <f t="shared" si="2"/>
        <v>175187.84</v>
      </c>
      <c r="N33" s="126">
        <f t="shared" si="2"/>
        <v>324375</v>
      </c>
      <c r="O33" s="126">
        <f t="shared" si="2"/>
        <v>273533.13</v>
      </c>
      <c r="P33" s="126">
        <f t="shared" si="2"/>
        <v>272575.13</v>
      </c>
      <c r="Q33" s="126">
        <f t="shared" si="2"/>
        <v>170988.8</v>
      </c>
      <c r="R33" s="126">
        <f t="shared" si="2"/>
        <v>0</v>
      </c>
      <c r="S33" s="126">
        <f t="shared" si="2"/>
        <v>300000</v>
      </c>
      <c r="T33" s="126">
        <f t="shared" si="2"/>
        <v>0</v>
      </c>
      <c r="U33" s="126">
        <f t="shared" si="2"/>
        <v>0</v>
      </c>
      <c r="V33" s="126">
        <f t="shared" si="2"/>
        <v>0</v>
      </c>
      <c r="W33" s="115"/>
      <c r="X33" s="115"/>
      <c r="Y33" s="115"/>
      <c r="Z33" s="115"/>
    </row>
    <row r="34" spans="1:26" ht="12.75">
      <c r="A34" s="129"/>
      <c r="B34" s="135" t="s">
        <v>78</v>
      </c>
      <c r="C34" s="126"/>
      <c r="D34" s="126">
        <f>D33</f>
        <v>4367888.800000001</v>
      </c>
      <c r="E34" s="126"/>
      <c r="F34" s="126"/>
      <c r="G34" s="126">
        <f>G33</f>
        <v>3267638.91</v>
      </c>
      <c r="H34" s="126">
        <f>H33</f>
        <v>529774.58</v>
      </c>
      <c r="I34" s="126">
        <f aca="true" t="shared" si="3" ref="I34:V34">I33</f>
        <v>528410.1799999999</v>
      </c>
      <c r="J34" s="126">
        <f t="shared" si="3"/>
        <v>378032.78</v>
      </c>
      <c r="K34" s="126">
        <f t="shared" si="3"/>
        <v>480000.61</v>
      </c>
      <c r="L34" s="126">
        <f t="shared" si="3"/>
        <v>126232.92</v>
      </c>
      <c r="M34" s="126">
        <f t="shared" si="3"/>
        <v>175187.84</v>
      </c>
      <c r="N34" s="126">
        <f t="shared" si="3"/>
        <v>324375</v>
      </c>
      <c r="O34" s="126">
        <f t="shared" si="3"/>
        <v>273533.13</v>
      </c>
      <c r="P34" s="126">
        <f t="shared" si="3"/>
        <v>272575.13</v>
      </c>
      <c r="Q34" s="126">
        <f t="shared" si="3"/>
        <v>170988.8</v>
      </c>
      <c r="R34" s="126">
        <f t="shared" si="3"/>
        <v>0</v>
      </c>
      <c r="S34" s="126">
        <f t="shared" si="3"/>
        <v>300000</v>
      </c>
      <c r="T34" s="126">
        <f t="shared" si="3"/>
        <v>0</v>
      </c>
      <c r="U34" s="126">
        <f t="shared" si="3"/>
        <v>0</v>
      </c>
      <c r="V34" s="126">
        <f t="shared" si="3"/>
        <v>0</v>
      </c>
      <c r="W34" s="115"/>
      <c r="X34" s="115"/>
      <c r="Y34" s="115"/>
      <c r="Z34" s="115"/>
    </row>
    <row r="35" spans="1:26" ht="12.75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5"/>
      <c r="W35" s="115"/>
      <c r="X35" s="115"/>
      <c r="Y35" s="115"/>
      <c r="Z35" s="115"/>
    </row>
    <row r="36" spans="1:26" ht="12.75">
      <c r="A36" s="115"/>
      <c r="B36" s="222" t="s">
        <v>61</v>
      </c>
      <c r="C36" s="221"/>
      <c r="D36" s="128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5"/>
      <c r="W36" s="115"/>
      <c r="X36" s="115"/>
      <c r="Y36" s="115"/>
      <c r="Z36" s="115"/>
    </row>
    <row r="37" spans="1:26" ht="12.75">
      <c r="A37" s="115"/>
      <c r="B37" s="116"/>
      <c r="C37" s="116"/>
      <c r="D37" s="128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5"/>
      <c r="W37" s="115"/>
      <c r="X37" s="115"/>
      <c r="Y37" s="115"/>
      <c r="Z37" s="115"/>
    </row>
    <row r="38" spans="1:26" ht="12.75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5"/>
      <c r="W38" s="115"/>
      <c r="X38" s="115"/>
      <c r="Y38" s="115"/>
      <c r="Z38" s="115"/>
    </row>
    <row r="39" spans="1:26" ht="12.75">
      <c r="A39" s="115"/>
      <c r="B39" s="116" t="s">
        <v>20</v>
      </c>
      <c r="C39" s="116"/>
      <c r="D39" s="116"/>
      <c r="E39" s="116" t="s">
        <v>19</v>
      </c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5"/>
      <c r="W39" s="115"/>
      <c r="X39" s="115"/>
      <c r="Y39" s="115"/>
      <c r="Z39" s="115"/>
    </row>
    <row r="40" spans="1:26" ht="12.75">
      <c r="A40" s="115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5"/>
      <c r="W40" s="115"/>
      <c r="X40" s="115"/>
      <c r="Y40" s="115"/>
      <c r="Z40" s="115"/>
    </row>
    <row r="41" spans="1:26" ht="12.75">
      <c r="A41" s="115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5"/>
      <c r="W41" s="115"/>
      <c r="X41" s="115"/>
      <c r="Y41" s="115"/>
      <c r="Z41" s="115"/>
    </row>
    <row r="42" spans="1:26" ht="12.75">
      <c r="A42" s="115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5"/>
      <c r="W42" s="115"/>
      <c r="X42" s="115"/>
      <c r="Y42" s="115"/>
      <c r="Z42" s="115"/>
    </row>
    <row r="43" spans="1:26" ht="12.75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5"/>
      <c r="W43" s="115"/>
      <c r="X43" s="115"/>
      <c r="Y43" s="115"/>
      <c r="Z43" s="115"/>
    </row>
    <row r="44" spans="1:26" ht="12.75">
      <c r="A44" s="115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5"/>
      <c r="W44" s="115"/>
      <c r="X44" s="115"/>
      <c r="Y44" s="115"/>
      <c r="Z44" s="115"/>
    </row>
    <row r="45" spans="1:26" ht="12.75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5"/>
      <c r="W45" s="115"/>
      <c r="X45" s="115"/>
      <c r="Y45" s="115"/>
      <c r="Z45" s="115"/>
    </row>
    <row r="46" spans="1:26" ht="12.75">
      <c r="A46" s="11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5"/>
      <c r="W46" s="115"/>
      <c r="X46" s="115"/>
      <c r="Y46" s="115"/>
      <c r="Z46" s="115"/>
    </row>
    <row r="47" spans="1:26" ht="12.75">
      <c r="A47" s="115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5"/>
      <c r="W47" s="115"/>
      <c r="X47" s="115"/>
      <c r="Y47" s="115"/>
      <c r="Z47" s="115"/>
    </row>
    <row r="48" spans="1:26" ht="12.75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5"/>
      <c r="W48" s="115"/>
      <c r="X48" s="115"/>
      <c r="Y48" s="115"/>
      <c r="Z48" s="115"/>
    </row>
    <row r="49" spans="1:26" ht="12.75">
      <c r="A49" s="115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5"/>
      <c r="W49" s="115"/>
      <c r="X49" s="115"/>
      <c r="Y49" s="115"/>
      <c r="Z49" s="115"/>
    </row>
    <row r="50" spans="1:26" ht="12.75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5"/>
      <c r="W50" s="115"/>
      <c r="X50" s="115"/>
      <c r="Y50" s="115"/>
      <c r="Z50" s="115"/>
    </row>
    <row r="51" spans="1:26" ht="12.75">
      <c r="A51" s="115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5"/>
      <c r="W51" s="115"/>
      <c r="X51" s="115"/>
      <c r="Y51" s="115"/>
      <c r="Z51" s="115"/>
    </row>
    <row r="52" spans="1:26" ht="12.75">
      <c r="A52" s="115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5"/>
      <c r="W52" s="115"/>
      <c r="X52" s="115"/>
      <c r="Y52" s="115"/>
      <c r="Z52" s="115"/>
    </row>
  </sheetData>
  <sheetProtection/>
  <mergeCells count="16">
    <mergeCell ref="B36:C36"/>
    <mergeCell ref="G7:V9"/>
    <mergeCell ref="F1:U1"/>
    <mergeCell ref="A2:G3"/>
    <mergeCell ref="A4:B4"/>
    <mergeCell ref="A5:B5"/>
    <mergeCell ref="C5:E5"/>
    <mergeCell ref="A7:A9"/>
    <mergeCell ref="B7:B9"/>
    <mergeCell ref="A22:A24"/>
    <mergeCell ref="B22:B24"/>
    <mergeCell ref="C22:D23"/>
    <mergeCell ref="E22:F23"/>
    <mergeCell ref="G22:V24"/>
    <mergeCell ref="C7:D8"/>
    <mergeCell ref="E7:F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zoomScale="75" zoomScaleNormal="75" zoomScalePageLayoutView="0" workbookViewId="0" topLeftCell="A4">
      <selection activeCell="A5" sqref="A5:J5"/>
    </sheetView>
  </sheetViews>
  <sheetFormatPr defaultColWidth="9.00390625" defaultRowHeight="12.75"/>
  <cols>
    <col min="1" max="1" width="24.375" style="0" customWidth="1"/>
    <col min="2" max="2" width="25.125" style="0" customWidth="1"/>
    <col min="3" max="3" width="24.25390625" style="0" customWidth="1"/>
    <col min="4" max="4" width="27.125" style="0" customWidth="1"/>
    <col min="5" max="5" width="25.25390625" style="0" customWidth="1"/>
    <col min="6" max="6" width="31.125" style="0" customWidth="1"/>
    <col min="7" max="7" width="23.25390625" style="0" customWidth="1"/>
    <col min="8" max="8" width="22.875" style="0" customWidth="1"/>
    <col min="9" max="9" width="19.625" style="0" customWidth="1"/>
    <col min="10" max="10" width="20.00390625" style="0" customWidth="1"/>
  </cols>
  <sheetData>
    <row r="1" spans="8:11" ht="33" customHeight="1">
      <c r="H1" s="265" t="s">
        <v>79</v>
      </c>
      <c r="I1" s="265"/>
      <c r="J1" s="265"/>
      <c r="K1" s="139"/>
    </row>
    <row r="2" spans="7:11" ht="18">
      <c r="G2" s="140"/>
      <c r="H2" s="265"/>
      <c r="I2" s="265"/>
      <c r="J2" s="265"/>
      <c r="K2" s="139"/>
    </row>
    <row r="3" spans="7:11" ht="18">
      <c r="G3" s="140"/>
      <c r="H3" s="265"/>
      <c r="I3" s="265"/>
      <c r="J3" s="265"/>
      <c r="K3" s="139"/>
    </row>
    <row r="4" spans="7:9" ht="18">
      <c r="G4" s="140"/>
      <c r="H4" s="140"/>
      <c r="I4" s="140"/>
    </row>
    <row r="5" spans="1:13" ht="18">
      <c r="A5" s="266" t="s">
        <v>163</v>
      </c>
      <c r="B5" s="266"/>
      <c r="C5" s="266"/>
      <c r="D5" s="266"/>
      <c r="E5" s="266"/>
      <c r="F5" s="266"/>
      <c r="G5" s="266"/>
      <c r="H5" s="266"/>
      <c r="I5" s="266"/>
      <c r="J5" s="266"/>
      <c r="K5" s="141"/>
      <c r="L5" s="141"/>
      <c r="M5" s="141"/>
    </row>
    <row r="6" ht="13.5" thickBot="1">
      <c r="J6" s="142" t="s">
        <v>14</v>
      </c>
    </row>
    <row r="7" spans="1:13" ht="15.75">
      <c r="A7" s="267"/>
      <c r="B7" s="269" t="s">
        <v>80</v>
      </c>
      <c r="C7" s="269" t="s">
        <v>81</v>
      </c>
      <c r="D7" s="269" t="s">
        <v>82</v>
      </c>
      <c r="E7" s="269" t="s">
        <v>83</v>
      </c>
      <c r="F7" s="269" t="s">
        <v>84</v>
      </c>
      <c r="G7" s="269" t="s">
        <v>85</v>
      </c>
      <c r="H7" s="269" t="s">
        <v>86</v>
      </c>
      <c r="I7" s="269" t="s">
        <v>87</v>
      </c>
      <c r="J7" s="271"/>
      <c r="K7" s="47"/>
      <c r="L7" s="47"/>
      <c r="M7" s="47"/>
    </row>
    <row r="8" spans="1:13" ht="110.25" customHeight="1" thickBot="1">
      <c r="A8" s="268"/>
      <c r="B8" s="270"/>
      <c r="C8" s="270"/>
      <c r="D8" s="270"/>
      <c r="E8" s="270"/>
      <c r="F8" s="270"/>
      <c r="G8" s="270"/>
      <c r="H8" s="270"/>
      <c r="I8" s="272"/>
      <c r="J8" s="273"/>
      <c r="K8" s="47"/>
      <c r="L8" s="47"/>
      <c r="M8" s="47"/>
    </row>
    <row r="9" spans="1:13" ht="13.5" thickBot="1">
      <c r="A9" s="70">
        <v>1</v>
      </c>
      <c r="B9" s="144">
        <v>2</v>
      </c>
      <c r="C9" s="144">
        <v>3</v>
      </c>
      <c r="D9" s="144">
        <v>4</v>
      </c>
      <c r="E9" s="144">
        <v>5</v>
      </c>
      <c r="F9" s="144">
        <v>6</v>
      </c>
      <c r="G9" s="144">
        <v>7</v>
      </c>
      <c r="H9" s="144">
        <v>8</v>
      </c>
      <c r="I9" s="274">
        <v>9</v>
      </c>
      <c r="J9" s="275"/>
      <c r="K9" s="48"/>
      <c r="L9" s="48"/>
      <c r="M9" s="48"/>
    </row>
    <row r="10" spans="1:10" ht="15.75">
      <c r="A10" s="146" t="s">
        <v>32</v>
      </c>
      <c r="B10" s="147"/>
      <c r="C10" s="148"/>
      <c r="D10" s="148"/>
      <c r="E10" s="148"/>
      <c r="F10" s="148"/>
      <c r="G10" s="148"/>
      <c r="H10" s="148"/>
      <c r="I10" s="276"/>
      <c r="J10" s="277"/>
    </row>
    <row r="11" spans="1:10" ht="15.75">
      <c r="A11" s="150" t="s">
        <v>17</v>
      </c>
      <c r="B11" s="151" t="s">
        <v>88</v>
      </c>
      <c r="C11" s="151" t="s">
        <v>88</v>
      </c>
      <c r="D11" s="151" t="s">
        <v>88</v>
      </c>
      <c r="E11" s="151" t="s">
        <v>88</v>
      </c>
      <c r="F11" s="151" t="s">
        <v>88</v>
      </c>
      <c r="G11" s="151" t="s">
        <v>88</v>
      </c>
      <c r="H11" s="151" t="s">
        <v>88</v>
      </c>
      <c r="I11" s="278" t="s">
        <v>88</v>
      </c>
      <c r="J11" s="279"/>
    </row>
    <row r="12" spans="1:10" ht="15.75">
      <c r="A12" s="150" t="s">
        <v>35</v>
      </c>
      <c r="B12" s="153"/>
      <c r="C12" s="151"/>
      <c r="D12" s="151"/>
      <c r="E12" s="151"/>
      <c r="F12" s="151"/>
      <c r="G12" s="151"/>
      <c r="H12" s="151"/>
      <c r="I12" s="278"/>
      <c r="J12" s="279"/>
    </row>
    <row r="13" spans="1:10" ht="15.75">
      <c r="A13" s="150" t="s">
        <v>17</v>
      </c>
      <c r="B13" s="151" t="s">
        <v>88</v>
      </c>
      <c r="C13" s="151" t="s">
        <v>88</v>
      </c>
      <c r="D13" s="151" t="s">
        <v>88</v>
      </c>
      <c r="E13" s="151" t="s">
        <v>88</v>
      </c>
      <c r="F13" s="151" t="s">
        <v>88</v>
      </c>
      <c r="G13" s="151" t="s">
        <v>88</v>
      </c>
      <c r="H13" s="151" t="s">
        <v>88</v>
      </c>
      <c r="I13" s="278" t="s">
        <v>88</v>
      </c>
      <c r="J13" s="279"/>
    </row>
    <row r="14" spans="1:10" ht="16.5" thickBot="1">
      <c r="A14" s="154" t="s">
        <v>89</v>
      </c>
      <c r="B14" s="155" t="s">
        <v>88</v>
      </c>
      <c r="C14" s="155" t="s">
        <v>88</v>
      </c>
      <c r="D14" s="155" t="s">
        <v>88</v>
      </c>
      <c r="E14" s="155" t="s">
        <v>88</v>
      </c>
      <c r="F14" s="155" t="s">
        <v>88</v>
      </c>
      <c r="G14" s="155" t="s">
        <v>88</v>
      </c>
      <c r="H14" s="155" t="s">
        <v>88</v>
      </c>
      <c r="I14" s="280" t="s">
        <v>88</v>
      </c>
      <c r="J14" s="281"/>
    </row>
    <row r="15" spans="2:13" ht="12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2:13" ht="13.5" thickBo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5.75">
      <c r="A17" s="282" t="s">
        <v>90</v>
      </c>
      <c r="B17" s="269"/>
      <c r="C17" s="269"/>
      <c r="D17" s="269" t="s">
        <v>91</v>
      </c>
      <c r="E17" s="269" t="s">
        <v>92</v>
      </c>
      <c r="F17" s="269" t="s">
        <v>93</v>
      </c>
      <c r="G17" s="269" t="s">
        <v>94</v>
      </c>
      <c r="H17" s="269" t="s">
        <v>95</v>
      </c>
      <c r="I17" s="269"/>
      <c r="J17" s="271"/>
      <c r="K17" s="157"/>
      <c r="L17" s="157"/>
      <c r="M17" s="157"/>
    </row>
    <row r="18" spans="1:13" ht="90.75" customHeight="1" thickBot="1">
      <c r="A18" s="158" t="s">
        <v>96</v>
      </c>
      <c r="B18" s="143" t="s">
        <v>97</v>
      </c>
      <c r="C18" s="143" t="s">
        <v>98</v>
      </c>
      <c r="D18" s="272"/>
      <c r="E18" s="272"/>
      <c r="F18" s="272"/>
      <c r="G18" s="272"/>
      <c r="H18" s="272"/>
      <c r="I18" s="272"/>
      <c r="J18" s="273"/>
      <c r="K18" s="159"/>
      <c r="L18" s="159"/>
      <c r="M18" s="159"/>
    </row>
    <row r="19" spans="1:13" ht="13.5" thickBot="1">
      <c r="A19" s="70">
        <v>10</v>
      </c>
      <c r="B19" s="144">
        <v>11</v>
      </c>
      <c r="C19" s="144">
        <v>12</v>
      </c>
      <c r="D19" s="144">
        <v>13</v>
      </c>
      <c r="E19" s="144">
        <v>14</v>
      </c>
      <c r="F19" s="144">
        <v>15</v>
      </c>
      <c r="G19" s="144">
        <v>16</v>
      </c>
      <c r="H19" s="274">
        <v>17</v>
      </c>
      <c r="I19" s="274"/>
      <c r="J19" s="275"/>
      <c r="K19" s="48"/>
      <c r="L19" s="48"/>
      <c r="M19" s="48"/>
    </row>
    <row r="20" spans="1:10" ht="12.75">
      <c r="A20" s="160"/>
      <c r="B20" s="148"/>
      <c r="C20" s="148"/>
      <c r="D20" s="148"/>
      <c r="E20" s="148"/>
      <c r="F20" s="148"/>
      <c r="G20" s="148"/>
      <c r="H20" s="283"/>
      <c r="I20" s="283"/>
      <c r="J20" s="284"/>
    </row>
    <row r="21" spans="1:10" ht="12.75">
      <c r="A21" s="162" t="s">
        <v>88</v>
      </c>
      <c r="B21" s="151" t="s">
        <v>88</v>
      </c>
      <c r="C21" s="151" t="s">
        <v>88</v>
      </c>
      <c r="D21" s="151" t="s">
        <v>88</v>
      </c>
      <c r="E21" s="151" t="s">
        <v>88</v>
      </c>
      <c r="F21" s="151" t="s">
        <v>88</v>
      </c>
      <c r="G21" s="151" t="s">
        <v>88</v>
      </c>
      <c r="H21" s="278" t="s">
        <v>88</v>
      </c>
      <c r="I21" s="278"/>
      <c r="J21" s="279"/>
    </row>
    <row r="22" spans="1:10" ht="12.75">
      <c r="A22" s="104"/>
      <c r="B22" s="64"/>
      <c r="C22" s="64"/>
      <c r="D22" s="64"/>
      <c r="E22" s="64"/>
      <c r="F22" s="64"/>
      <c r="G22" s="64"/>
      <c r="H22" s="285"/>
      <c r="I22" s="285"/>
      <c r="J22" s="286"/>
    </row>
    <row r="23" spans="1:10" ht="12.75">
      <c r="A23" s="162" t="s">
        <v>88</v>
      </c>
      <c r="B23" s="151" t="s">
        <v>88</v>
      </c>
      <c r="C23" s="151" t="s">
        <v>88</v>
      </c>
      <c r="D23" s="151" t="s">
        <v>88</v>
      </c>
      <c r="E23" s="151" t="s">
        <v>88</v>
      </c>
      <c r="F23" s="151" t="s">
        <v>88</v>
      </c>
      <c r="G23" s="151" t="s">
        <v>88</v>
      </c>
      <c r="H23" s="278" t="s">
        <v>88</v>
      </c>
      <c r="I23" s="278"/>
      <c r="J23" s="279"/>
    </row>
    <row r="24" spans="1:10" ht="13.5" thickBot="1">
      <c r="A24" s="164" t="s">
        <v>88</v>
      </c>
      <c r="B24" s="155" t="s">
        <v>88</v>
      </c>
      <c r="C24" s="155" t="s">
        <v>88</v>
      </c>
      <c r="D24" s="155" t="s">
        <v>88</v>
      </c>
      <c r="E24" s="155" t="s">
        <v>88</v>
      </c>
      <c r="F24" s="155" t="s">
        <v>88</v>
      </c>
      <c r="G24" s="155" t="s">
        <v>88</v>
      </c>
      <c r="H24" s="280" t="s">
        <v>88</v>
      </c>
      <c r="I24" s="280"/>
      <c r="J24" s="281"/>
    </row>
    <row r="25" spans="1:7" ht="12.75">
      <c r="A25" s="165"/>
      <c r="B25" s="165"/>
      <c r="C25" s="165"/>
      <c r="D25" s="165"/>
      <c r="E25" s="165"/>
      <c r="F25" s="165"/>
      <c r="G25" s="165"/>
    </row>
    <row r="26" ht="13.5" thickBot="1"/>
    <row r="27" spans="1:13" ht="15.75">
      <c r="A27" s="282" t="s">
        <v>99</v>
      </c>
      <c r="B27" s="269"/>
      <c r="C27" s="269"/>
      <c r="D27" s="269" t="s">
        <v>100</v>
      </c>
      <c r="E27" s="269"/>
      <c r="F27" s="269" t="s">
        <v>101</v>
      </c>
      <c r="G27" s="287" t="s">
        <v>102</v>
      </c>
      <c r="H27" s="287"/>
      <c r="I27" s="269" t="s">
        <v>103</v>
      </c>
      <c r="J27" s="271" t="s">
        <v>104</v>
      </c>
      <c r="K27" s="166"/>
      <c r="L27" s="166"/>
      <c r="M27" s="166"/>
    </row>
    <row r="28" spans="1:13" ht="78" customHeight="1" thickBot="1">
      <c r="A28" s="158" t="s">
        <v>105</v>
      </c>
      <c r="B28" s="143" t="s">
        <v>106</v>
      </c>
      <c r="C28" s="143" t="s">
        <v>107</v>
      </c>
      <c r="D28" s="143" t="s">
        <v>108</v>
      </c>
      <c r="E28" s="143" t="s">
        <v>109</v>
      </c>
      <c r="F28" s="272"/>
      <c r="G28" s="143" t="s">
        <v>110</v>
      </c>
      <c r="H28" s="143" t="s">
        <v>109</v>
      </c>
      <c r="I28" s="272"/>
      <c r="J28" s="273"/>
      <c r="K28" s="166"/>
      <c r="L28" s="166"/>
      <c r="M28" s="166"/>
    </row>
    <row r="29" spans="1:13" ht="13.5" thickBot="1">
      <c r="A29" s="70">
        <v>18</v>
      </c>
      <c r="B29" s="144">
        <v>19</v>
      </c>
      <c r="C29" s="144">
        <v>20</v>
      </c>
      <c r="D29" s="57">
        <v>21</v>
      </c>
      <c r="E29" s="57">
        <v>22</v>
      </c>
      <c r="F29" s="57">
        <v>23</v>
      </c>
      <c r="G29" s="57">
        <v>24</v>
      </c>
      <c r="H29" s="57">
        <v>25</v>
      </c>
      <c r="I29" s="57">
        <v>26</v>
      </c>
      <c r="J29" s="98">
        <v>27</v>
      </c>
      <c r="K29" s="166"/>
      <c r="L29" s="166"/>
      <c r="M29" s="166"/>
    </row>
    <row r="30" spans="1:10" ht="12.75">
      <c r="A30" s="160"/>
      <c r="B30" s="148"/>
      <c r="C30" s="167"/>
      <c r="D30" s="148"/>
      <c r="E30" s="148"/>
      <c r="F30" s="148"/>
      <c r="G30" s="167"/>
      <c r="H30" s="148"/>
      <c r="I30" s="148"/>
      <c r="J30" s="168"/>
    </row>
    <row r="31" spans="1:10" ht="12.75">
      <c r="A31" s="162" t="s">
        <v>88</v>
      </c>
      <c r="B31" s="151" t="s">
        <v>88</v>
      </c>
      <c r="C31" s="151" t="s">
        <v>88</v>
      </c>
      <c r="D31" s="151" t="s">
        <v>88</v>
      </c>
      <c r="E31" s="151" t="s">
        <v>88</v>
      </c>
      <c r="F31" s="151" t="s">
        <v>88</v>
      </c>
      <c r="G31" s="151" t="s">
        <v>88</v>
      </c>
      <c r="H31" s="151" t="s">
        <v>88</v>
      </c>
      <c r="I31" s="151" t="s">
        <v>88</v>
      </c>
      <c r="J31" s="152" t="s">
        <v>88</v>
      </c>
    </row>
    <row r="32" spans="1:10" ht="12.75">
      <c r="A32" s="104"/>
      <c r="B32" s="64"/>
      <c r="C32" s="68"/>
      <c r="D32" s="151"/>
      <c r="E32" s="64"/>
      <c r="F32" s="64"/>
      <c r="G32" s="68"/>
      <c r="H32" s="64"/>
      <c r="I32" s="64"/>
      <c r="J32" s="169"/>
    </row>
    <row r="33" spans="1:10" ht="12.75">
      <c r="A33" s="162" t="s">
        <v>88</v>
      </c>
      <c r="B33" s="151" t="s">
        <v>88</v>
      </c>
      <c r="C33" s="151" t="s">
        <v>88</v>
      </c>
      <c r="D33" s="151" t="s">
        <v>88</v>
      </c>
      <c r="E33" s="151" t="s">
        <v>111</v>
      </c>
      <c r="F33" s="151" t="s">
        <v>111</v>
      </c>
      <c r="G33" s="151" t="s">
        <v>111</v>
      </c>
      <c r="H33" s="151" t="s">
        <v>111</v>
      </c>
      <c r="I33" s="151" t="s">
        <v>111</v>
      </c>
      <c r="J33" s="152" t="s">
        <v>111</v>
      </c>
    </row>
    <row r="34" spans="1:10" ht="13.5" thickBot="1">
      <c r="A34" s="164" t="s">
        <v>88</v>
      </c>
      <c r="B34" s="155" t="s">
        <v>88</v>
      </c>
      <c r="C34" s="155" t="s">
        <v>88</v>
      </c>
      <c r="D34" s="155" t="s">
        <v>88</v>
      </c>
      <c r="E34" s="155" t="s">
        <v>111</v>
      </c>
      <c r="F34" s="155" t="s">
        <v>111</v>
      </c>
      <c r="G34" s="155" t="s">
        <v>111</v>
      </c>
      <c r="H34" s="155" t="s">
        <v>111</v>
      </c>
      <c r="I34" s="155" t="s">
        <v>111</v>
      </c>
      <c r="J34" s="156" t="s">
        <v>111</v>
      </c>
    </row>
    <row r="36" ht="13.5" thickBot="1"/>
    <row r="37" spans="1:13" ht="33" customHeight="1">
      <c r="A37" s="282" t="s">
        <v>112</v>
      </c>
      <c r="B37" s="269" t="s">
        <v>113</v>
      </c>
      <c r="C37" s="269" t="s">
        <v>114</v>
      </c>
      <c r="D37" s="269" t="s">
        <v>115</v>
      </c>
      <c r="E37" s="269" t="s">
        <v>116</v>
      </c>
      <c r="F37" s="269" t="s">
        <v>117</v>
      </c>
      <c r="G37" s="269"/>
      <c r="H37" s="269" t="s">
        <v>118</v>
      </c>
      <c r="I37" s="269" t="s">
        <v>119</v>
      </c>
      <c r="J37" s="271" t="s">
        <v>9</v>
      </c>
      <c r="K37" s="170"/>
      <c r="L37" s="171"/>
      <c r="M37" s="171"/>
    </row>
    <row r="38" spans="1:13" ht="63.75" thickBot="1">
      <c r="A38" s="288"/>
      <c r="B38" s="272"/>
      <c r="C38" s="272"/>
      <c r="D38" s="272"/>
      <c r="E38" s="272"/>
      <c r="F38" s="143" t="s">
        <v>120</v>
      </c>
      <c r="G38" s="143" t="s">
        <v>121</v>
      </c>
      <c r="H38" s="272"/>
      <c r="I38" s="272"/>
      <c r="J38" s="273"/>
      <c r="K38" s="170"/>
      <c r="L38" s="171"/>
      <c r="M38" s="171"/>
    </row>
    <row r="39" spans="1:13" ht="13.5" thickBot="1">
      <c r="A39" s="54">
        <v>28</v>
      </c>
      <c r="B39" s="57">
        <v>29</v>
      </c>
      <c r="C39" s="144">
        <v>30</v>
      </c>
      <c r="D39" s="144">
        <v>31</v>
      </c>
      <c r="E39" s="144">
        <v>32</v>
      </c>
      <c r="F39" s="144">
        <v>33</v>
      </c>
      <c r="G39" s="144">
        <v>34</v>
      </c>
      <c r="H39" s="144">
        <v>35</v>
      </c>
      <c r="I39" s="144">
        <v>36</v>
      </c>
      <c r="J39" s="145">
        <v>37</v>
      </c>
      <c r="K39" s="172"/>
      <c r="L39" s="173"/>
      <c r="M39" s="173"/>
    </row>
    <row r="40" spans="1:13" ht="12.75">
      <c r="A40" s="160"/>
      <c r="B40" s="149"/>
      <c r="C40" s="148"/>
      <c r="D40" s="148"/>
      <c r="E40" s="148"/>
      <c r="F40" s="167"/>
      <c r="G40" s="167"/>
      <c r="H40" s="167"/>
      <c r="I40" s="167"/>
      <c r="J40" s="161"/>
      <c r="L40" s="123"/>
      <c r="M40" s="123"/>
    </row>
    <row r="41" spans="1:13" ht="12.75">
      <c r="A41" s="162" t="s">
        <v>88</v>
      </c>
      <c r="B41" s="151" t="s">
        <v>88</v>
      </c>
      <c r="C41" s="151" t="s">
        <v>111</v>
      </c>
      <c r="D41" s="151" t="s">
        <v>111</v>
      </c>
      <c r="E41" s="151" t="s">
        <v>111</v>
      </c>
      <c r="F41" s="151" t="s">
        <v>111</v>
      </c>
      <c r="G41" s="151" t="s">
        <v>111</v>
      </c>
      <c r="H41" s="151" t="s">
        <v>111</v>
      </c>
      <c r="I41" s="151" t="s">
        <v>111</v>
      </c>
      <c r="J41" s="163" t="s">
        <v>111</v>
      </c>
      <c r="L41" s="123"/>
      <c r="M41" s="123"/>
    </row>
    <row r="42" spans="1:13" ht="12.75">
      <c r="A42" s="104"/>
      <c r="B42" s="151"/>
      <c r="C42" s="64"/>
      <c r="D42" s="64"/>
      <c r="E42" s="64"/>
      <c r="F42" s="68"/>
      <c r="G42" s="68"/>
      <c r="H42" s="68"/>
      <c r="I42" s="68"/>
      <c r="J42" s="163"/>
      <c r="L42" s="123"/>
      <c r="M42" s="123"/>
    </row>
    <row r="43" spans="1:13" ht="12.75">
      <c r="A43" s="162" t="s">
        <v>111</v>
      </c>
      <c r="B43" s="151" t="s">
        <v>111</v>
      </c>
      <c r="C43" s="151" t="s">
        <v>111</v>
      </c>
      <c r="D43" s="151" t="s">
        <v>111</v>
      </c>
      <c r="E43" s="151" t="s">
        <v>111</v>
      </c>
      <c r="F43" s="151" t="s">
        <v>111</v>
      </c>
      <c r="G43" s="151" t="s">
        <v>111</v>
      </c>
      <c r="H43" s="151" t="s">
        <v>111</v>
      </c>
      <c r="I43" s="151" t="s">
        <v>111</v>
      </c>
      <c r="J43" s="163" t="s">
        <v>111</v>
      </c>
      <c r="L43" s="123"/>
      <c r="M43" s="123"/>
    </row>
    <row r="44" spans="1:13" ht="13.5" thickBot="1">
      <c r="A44" s="164" t="s">
        <v>111</v>
      </c>
      <c r="B44" s="155" t="s">
        <v>111</v>
      </c>
      <c r="C44" s="155" t="s">
        <v>111</v>
      </c>
      <c r="D44" s="155" t="s">
        <v>111</v>
      </c>
      <c r="E44" s="155" t="s">
        <v>111</v>
      </c>
      <c r="F44" s="155" t="s">
        <v>111</v>
      </c>
      <c r="G44" s="155" t="s">
        <v>111</v>
      </c>
      <c r="H44" s="155" t="s">
        <v>111</v>
      </c>
      <c r="I44" s="155" t="s">
        <v>111</v>
      </c>
      <c r="J44" s="174" t="s">
        <v>111</v>
      </c>
      <c r="L44" s="123"/>
      <c r="M44" s="123"/>
    </row>
    <row r="52" spans="2:5" ht="12.75">
      <c r="B52" t="s">
        <v>20</v>
      </c>
      <c r="E52" t="s">
        <v>19</v>
      </c>
    </row>
  </sheetData>
  <sheetProtection/>
  <mergeCells count="44">
    <mergeCell ref="H37:H38"/>
    <mergeCell ref="I37:I38"/>
    <mergeCell ref="J37:J38"/>
    <mergeCell ref="A37:A38"/>
    <mergeCell ref="B37:B38"/>
    <mergeCell ref="C37:C38"/>
    <mergeCell ref="D37:D38"/>
    <mergeCell ref="E37:E38"/>
    <mergeCell ref="F37:G37"/>
    <mergeCell ref="A27:C27"/>
    <mergeCell ref="D27:E27"/>
    <mergeCell ref="F27:F28"/>
    <mergeCell ref="G27:H27"/>
    <mergeCell ref="I27:I28"/>
    <mergeCell ref="J27:J28"/>
    <mergeCell ref="H19:J19"/>
    <mergeCell ref="H20:J20"/>
    <mergeCell ref="H21:J21"/>
    <mergeCell ref="H22:J22"/>
    <mergeCell ref="H23:J23"/>
    <mergeCell ref="H24:J24"/>
    <mergeCell ref="I14:J14"/>
    <mergeCell ref="A17:C17"/>
    <mergeCell ref="D17:D18"/>
    <mergeCell ref="E17:E18"/>
    <mergeCell ref="F17:F18"/>
    <mergeCell ref="G17:G18"/>
    <mergeCell ref="H17:J18"/>
    <mergeCell ref="I7:J8"/>
    <mergeCell ref="I9:J9"/>
    <mergeCell ref="I10:J10"/>
    <mergeCell ref="I11:J11"/>
    <mergeCell ref="I12:J12"/>
    <mergeCell ref="I13:J13"/>
    <mergeCell ref="H1:J3"/>
    <mergeCell ref="A5:J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Budg4</cp:lastModifiedBy>
  <cp:lastPrinted>2016-07-06T10:35:21Z</cp:lastPrinted>
  <dcterms:created xsi:type="dcterms:W3CDTF">2005-07-01T06:51:56Z</dcterms:created>
  <dcterms:modified xsi:type="dcterms:W3CDTF">2017-01-24T05:40:22Z</dcterms:modified>
  <cp:category/>
  <cp:version/>
  <cp:contentType/>
  <cp:contentStatus/>
</cp:coreProperties>
</file>