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3120" windowWidth="10005" windowHeight="8820" activeTab="0"/>
  </bookViews>
  <sheets>
    <sheet name="Таблица 1" sheetId="1" r:id="rId1"/>
    <sheet name="Таблица 2" sheetId="2" r:id="rId2"/>
    <sheet name="Приложение 1" sheetId="3" r:id="rId3"/>
  </sheets>
  <definedNames>
    <definedName name="_xlnm.Print_Area" localSheetId="0">'Таблица 1'!$A$1:$U$413</definedName>
    <definedName name="_xlnm.Print_Area" localSheetId="1">'Таблица 2'!$A$1:$U$81</definedName>
  </definedNames>
  <calcPr fullCalcOnLoad="1"/>
</workbook>
</file>

<file path=xl/sharedStrings.xml><?xml version="1.0" encoding="utf-8"?>
<sst xmlns="http://schemas.openxmlformats.org/spreadsheetml/2006/main" count="3073" uniqueCount="1014">
  <si>
    <t>Социальные выплаты гражданам, кроме публичных нормативных социальных выплат</t>
  </si>
  <si>
    <t>5</t>
  </si>
  <si>
    <t>6</t>
  </si>
  <si>
    <t>7</t>
  </si>
  <si>
    <t>9</t>
  </si>
  <si>
    <t>10</t>
  </si>
  <si>
    <t>11</t>
  </si>
  <si>
    <t xml:space="preserve">ПРИЛОЖЕНИЕ 1
</t>
  </si>
  <si>
    <t>Закупка товаров, работ, услуг в целях содержания органа местного самоуправления</t>
  </si>
  <si>
    <t>Иные закупки товаров, работ и услуг для муниципальных нужд</t>
  </si>
  <si>
    <t>01</t>
  </si>
  <si>
    <t>2016 год</t>
  </si>
  <si>
    <t>02</t>
  </si>
  <si>
    <t>09</t>
  </si>
  <si>
    <t>03</t>
  </si>
  <si>
    <t>04</t>
  </si>
  <si>
    <t>06</t>
  </si>
  <si>
    <t>13</t>
  </si>
  <si>
    <t>05</t>
  </si>
  <si>
    <t>08</t>
  </si>
  <si>
    <t>12</t>
  </si>
  <si>
    <t>7951700</t>
  </si>
  <si>
    <t>14</t>
  </si>
  <si>
    <t>2180500</t>
  </si>
  <si>
    <t>800</t>
  </si>
  <si>
    <t>0020019</t>
  </si>
  <si>
    <t>100</t>
  </si>
  <si>
    <t>200</t>
  </si>
  <si>
    <t>500</t>
  </si>
  <si>
    <t>7050000</t>
  </si>
  <si>
    <t>7020000</t>
  </si>
  <si>
    <t>7110000</t>
  </si>
  <si>
    <t>300</t>
  </si>
  <si>
    <t>6187230</t>
  </si>
  <si>
    <t>400</t>
  </si>
  <si>
    <t>7070000</t>
  </si>
  <si>
    <t>не определен</t>
  </si>
  <si>
    <t>Обеспечение деятельности финансовых органов</t>
  </si>
  <si>
    <t xml:space="preserve">Глава муниципального образования </t>
  </si>
  <si>
    <t xml:space="preserve">Обеспечение деятельности финансовых органов Уплата налогов, сборов и иных платежей </t>
  </si>
  <si>
    <t>МЦП "Развитие муниципальной службы Большемурашкинского муниципального района на 2012-2014 годы"</t>
  </si>
  <si>
    <t>Постановление администрации Большемурашкинского муниципального района от 29.12.2012 г. № 974 "Об утверждении муниципальной целевой программы "Развитие муниципальной службы Большемурашкинского муниципального района на 2012-2014 годы"</t>
  </si>
  <si>
    <t>01.01.2013</t>
  </si>
  <si>
    <t>31.12.2014</t>
  </si>
  <si>
    <t xml:space="preserve">Мероприятия в области социальной политики </t>
  </si>
  <si>
    <t xml:space="preserve">1)Федеральный законот от 06.10.2003 № 131-ФЗ "Об общих принципах организации МСУ Российской Федерации ,п.3 ст.15 2) Устав Большемурашк.района  от 01.11.2005 п.2 ст.5 </t>
  </si>
  <si>
    <t xml:space="preserve">1)06.10.2003 2)01.11.2005 </t>
  </si>
  <si>
    <t>№</t>
  </si>
  <si>
    <t>Дата вступления в силу нормативного правового акта, договора, соглашения</t>
  </si>
  <si>
    <t>Объем средств на исполнение расходного обязательства 
(тыс. рублей)</t>
  </si>
  <si>
    <t>РЗ</t>
  </si>
  <si>
    <t>ПР</t>
  </si>
  <si>
    <t>ЦС</t>
  </si>
  <si>
    <t>ВР</t>
  </si>
  <si>
    <t>БДО</t>
  </si>
  <si>
    <t>БПО</t>
  </si>
  <si>
    <t>А</t>
  </si>
  <si>
    <t>1.1.</t>
  </si>
  <si>
    <t>1.2.</t>
  </si>
  <si>
    <t>3.2.</t>
  </si>
  <si>
    <t>6.1.</t>
  </si>
  <si>
    <t>Б</t>
  </si>
  <si>
    <t>Расходные обязательства по социальному обеспечению населения</t>
  </si>
  <si>
    <t>1.</t>
  </si>
  <si>
    <t>2.</t>
  </si>
  <si>
    <t>Д</t>
  </si>
  <si>
    <t>Расходные обязательства по предоставлению межбюджетных трансфертов</t>
  </si>
  <si>
    <t>Дотации</t>
  </si>
  <si>
    <t>1.3.</t>
  </si>
  <si>
    <t>3.</t>
  </si>
  <si>
    <t>Субвенции</t>
  </si>
  <si>
    <t>4.</t>
  </si>
  <si>
    <t>Иные межбюджетные трансферты</t>
  </si>
  <si>
    <t>Коды классификации 
расходов бюджетов</t>
  </si>
  <si>
    <t>1</t>
  </si>
  <si>
    <t>8</t>
  </si>
  <si>
    <t>Содержание расходного обязательства</t>
  </si>
  <si>
    <t>Дата окончания действия нормативного правового акта, договора, соглашения</t>
  </si>
  <si>
    <t>Всего</t>
  </si>
  <si>
    <t>Реквизиты нормативного правового акта, договора, соглашения (тип, дата, номер, наименование), номер статьи, части, пункта, подпункта, абзаца</t>
  </si>
  <si>
    <t>Иные расходы</t>
  </si>
  <si>
    <t>1)не определен  2) не определен</t>
  </si>
  <si>
    <t xml:space="preserve">Иные межбюджетные трансферты </t>
  </si>
  <si>
    <t xml:space="preserve">1) Федеральный закон от 06.10.2003 г.№ 131-ФЗ " Об общих принципах организации МСУ  Российской Федерации"  подп.20,п.1,ст.15;2)Фед.Закон от 25.09.97 г.№126-ФЗ"О финансовых основах мест.самоуправления в РФ" ст.5 п.2 3) Закон НО от 06.12.2011 №177-З "О межбюджетных отношениях в Нижегородской обл." 4)Решение Земского собрания Б.Мурашк.района  от 25.10.2011 №60 "Об утверждении Положения "О межбюджетных отношениях в Б.Мурашкинском муниц.районе НО" </t>
  </si>
  <si>
    <t>1) 06.10.2003;    2) 25.09.1997     3) 06.12.2011; 
4)25.10.2011</t>
  </si>
  <si>
    <t xml:space="preserve">1) не определен;   2) не определен     3) не определен
4)не определен </t>
  </si>
  <si>
    <t>Субвенции на обеспечение детей-сирот и детей, оставшихся без попечения родителей жилыми помещениями за счет средств областного бюджета</t>
  </si>
  <si>
    <t>№ п/п</t>
  </si>
  <si>
    <t xml:space="preserve">Нормативно-правовые акты, договора, соглашения </t>
  </si>
  <si>
    <t>Цель введения принимаемого расходного обязательства</t>
  </si>
  <si>
    <t>Объем средств, необходимых на реализацию расходных обязательств</t>
  </si>
  <si>
    <t>Итого принимаемых расходных обязательств</t>
  </si>
  <si>
    <t>3</t>
  </si>
  <si>
    <t>4</t>
  </si>
  <si>
    <t>4.2</t>
  </si>
  <si>
    <t>4.3</t>
  </si>
  <si>
    <t>4.6</t>
  </si>
  <si>
    <t>4.8</t>
  </si>
  <si>
    <t>4.12</t>
  </si>
  <si>
    <t>4.14</t>
  </si>
  <si>
    <t>4.16</t>
  </si>
  <si>
    <t>4.25</t>
  </si>
  <si>
    <t>4.28</t>
  </si>
  <si>
    <t>4.36</t>
  </si>
  <si>
    <t>4.37</t>
  </si>
  <si>
    <t xml:space="preserve">1) Федерального закона от 06.10.2003 № 131-ФЗ "Об общих принципах организации местного самоуправления Российской Федерации" подп.1 п.1.ст.15; 2)Федеральный закон от 02.03.2007 № 25-ФЗ "О муниципальной службе в Российской Федерации" ст.34,гл.9 3)Закон Нижегородской области от 03.08.2007 № 99-З " О муниципальной службе в Нижегородской области" ст.25; 4) УставБольшемурашкинского района от 1.11.05  п.1 ст.33 5)Реш.Земск.собрания Б.Мурашк.муниц.района НО №38 от 01.06.2010 г. Об утв.Полож. о ежемес.ден.выплате Главе мест.самоуправл., председателю Земского собрания Б.Мураш.района" </t>
  </si>
  <si>
    <t>МП "Развитие муниципальной службы Большемурашкинского муниципального района на 2012-2014 гг."</t>
  </si>
  <si>
    <t>7130000</t>
  </si>
  <si>
    <t>7140000</t>
  </si>
  <si>
    <t>0922200</t>
  </si>
  <si>
    <t>31.12.2016</t>
  </si>
  <si>
    <t>Постановление администрации Большемурашкинского муниципального района от 30.12.2013 № 1009 "Об утверждении муниципальной программы "Меры социальной поддержки населения Большемурашуинского муниципального района Нижегородской области на 2014-2016 годы"</t>
  </si>
  <si>
    <t>7067209</t>
  </si>
  <si>
    <t>7062007</t>
  </si>
  <si>
    <t>7160000</t>
  </si>
  <si>
    <t>2017 год</t>
  </si>
  <si>
    <t>Субвенции на проведение ремонта жилых помещений , собственниками которых являются дети-сироты и дети, оставшиеся без попечения родителей  за счет средств областного бюджета</t>
  </si>
  <si>
    <t xml:space="preserve">Расходные обязательства по оказанию муниципальных услуг (выполнению работ), включая ассигнования на закупки товаров, работ, услуг для обеспечения муниципальных нужд </t>
  </si>
  <si>
    <t>1. Содержание органа местного самоуправления</t>
  </si>
  <si>
    <t>Выплаты персоналу органа местного самоуправления</t>
  </si>
  <si>
    <t xml:space="preserve">3. Закупка товаров, работ, услуг для муниципальных нужд (за исключением бюджетных ассигнований для обеспечения выполнения функций казенного учреждения и бюджетных ассигнований на осуществление бюджетных инвестиций в объекты муниципальной собственности казенных учреждений) </t>
  </si>
  <si>
    <t xml:space="preserve">6. Осуществление (предоставление) бюджетных инвестиций в муниципальную собственность (за исключением предоставления бюджетных инвестиций юридическим лицам, не являющимся муниципальными учреждениями и муниципальными унитарными предприятиями)
</t>
  </si>
  <si>
    <t>Осуществление бюджетных инвестиций</t>
  </si>
  <si>
    <t>Дотации на выравнивание бюджетной обеспеченности поселений района</t>
  </si>
  <si>
    <t>7062006</t>
  </si>
  <si>
    <t>Мероприятия в области социальной политики</t>
  </si>
  <si>
    <t>Расходы на обеспечение функций государственных органов</t>
  </si>
  <si>
    <t>7770019</t>
  </si>
  <si>
    <t xml:space="preserve">Выплата заработной платы с начислениями на нее работникам муниципальных учреждений и органов местного самоуправления </t>
  </si>
  <si>
    <t xml:space="preserve">Субвенции на обеспечение поселений, входящих в состав муниц.района, средствами на осущ. Гос.полномочий РФ по ПВУ на территориях, где отсутствуют военные комиссариаты </t>
  </si>
  <si>
    <t>Постановление администрации района от 20.08.2014 г. №618 об утверждении МП "Управление муниципальными финансами Большемурашкинского муниципального района Нижегородской области" на 2014-2017 годы Подпрограмма "Создание условий для эффективного выполнения собств. и передаваемых полномоч.органами местного самоуправления поселений Большемурашкинского муниц.района Нижегородской области"</t>
  </si>
  <si>
    <t>07.10.2014</t>
  </si>
  <si>
    <t>0840019</t>
  </si>
  <si>
    <t>Постановление администрации района от 20.08.2014 г. №618 об утверждении МП "Управление муниципальными финансами Большемурашкинского муниципального района Нижегородской области" на 2014-2017 годы Подпрограмма 4 "Обеспечение реализации муниципальной программы Большемурашкинского муниципального района Нижегородской области"</t>
  </si>
  <si>
    <t>1012511</t>
  </si>
  <si>
    <t>0122491</t>
  </si>
  <si>
    <t>1302020</t>
  </si>
  <si>
    <t>0812300</t>
  </si>
  <si>
    <t>0827209</t>
  </si>
  <si>
    <t>Постановление администрации района от 20.08.2014 г. №618 об утверждении МП "Управление муниципальными финансами Большемурашкинского муниципального района Нижегородской области" на 2014-2017 годы Подпрограмма 3 "Повышение эффективности бюджетных расходов Большемурашкинского муниципального района Нижегородской области "</t>
  </si>
  <si>
    <t xml:space="preserve">Мероприятия по повышению эффективности бюджетных расходов </t>
  </si>
  <si>
    <t>Постановление администрации Б.Мурашкинского муниц.района от 07.10.2014 №722 Об утверждении МП"Развитие социальной и инженерной инфраструктуры Большемурашкинского муниципального района Нижегородской области на 2015-2017 годы"</t>
  </si>
  <si>
    <t xml:space="preserve">Компенсация части процентной ставки льгот.цел.кредитования в рамках реализ. ОЦП "Молодой семье - доступное жилье" на 2004-2010 годы </t>
  </si>
  <si>
    <t xml:space="preserve">Компенсац.части проц.ставки льгот. Целев. Кредитования на приобрет. И строительство жилья </t>
  </si>
  <si>
    <t>Постановление администрации района от 20.08.2014 г. №618 об утверждении МП "Управление муниципальными финансами Большемурашкинского муниципального района Нижегородской области" на 2014-2017 годы Подпрограмма 2 "Создание условий для эффективного выполнен.собственных и передаваемых полномочий орг.мест.самоуправл. поселений Б.Мурашкинского муниц.района"</t>
  </si>
  <si>
    <t>1112610</t>
  </si>
  <si>
    <t>4.5</t>
  </si>
  <si>
    <t>4.7</t>
  </si>
  <si>
    <t>4.9</t>
  </si>
  <si>
    <t>4.10</t>
  </si>
  <si>
    <t>4.13</t>
  </si>
  <si>
    <t>4.15</t>
  </si>
  <si>
    <t>4.17</t>
  </si>
  <si>
    <t>4.21</t>
  </si>
  <si>
    <t>4.34</t>
  </si>
  <si>
    <t>4.42</t>
  </si>
  <si>
    <t>4.43</t>
  </si>
  <si>
    <t>1.1</t>
  </si>
  <si>
    <t>3.1</t>
  </si>
  <si>
    <t>1202528    7779528</t>
  </si>
  <si>
    <t>1202850   7779850</t>
  </si>
  <si>
    <t>0822010</t>
  </si>
  <si>
    <t>1402710</t>
  </si>
  <si>
    <t>1022304</t>
  </si>
  <si>
    <t>7779020</t>
  </si>
  <si>
    <t>0252020</t>
  </si>
  <si>
    <t>7772200</t>
  </si>
  <si>
    <t>4.44</t>
  </si>
  <si>
    <t>4.45</t>
  </si>
  <si>
    <t>4.46</t>
  </si>
  <si>
    <t>4.49</t>
  </si>
  <si>
    <t>4.50</t>
  </si>
  <si>
    <t>4.53</t>
  </si>
  <si>
    <t>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за счет средств областного бюджета</t>
  </si>
  <si>
    <t>1207315</t>
  </si>
  <si>
    <t>0257245</t>
  </si>
  <si>
    <t>1202528</t>
  </si>
  <si>
    <t>4.54</t>
  </si>
  <si>
    <t>4.55</t>
  </si>
  <si>
    <t>4.56</t>
  </si>
  <si>
    <t>7779901</t>
  </si>
  <si>
    <t>7772002</t>
  </si>
  <si>
    <t>1201012</t>
  </si>
  <si>
    <t>0252522</t>
  </si>
  <si>
    <t>0402991</t>
  </si>
  <si>
    <t>0255147</t>
  </si>
  <si>
    <t>001 Финансовое управление администрации Большемурашкинского муниципального района</t>
  </si>
  <si>
    <t>отчетный финансовый 2014 год</t>
  </si>
  <si>
    <t>план на 01.07.2015 г.</t>
  </si>
  <si>
    <t>факт на 01.07.2015 г.</t>
  </si>
  <si>
    <t>2018 год</t>
  </si>
  <si>
    <t>5142528</t>
  </si>
  <si>
    <t xml:space="preserve">Субсидии на информационно-навигационное обеспечение автомобильных маршрутов по транспортным коридорам "Север-Юг" и "Восток-Запад" </t>
  </si>
  <si>
    <t>6155062</t>
  </si>
  <si>
    <t xml:space="preserve">ПРАВИТЕЛЬСТВО НИЖЕГОРОДСКОЙ ОБЛАСТИ
ПОСТАНОВЛЕНИЕ
от 8 августа 2014 г. N 525
О ПРЕДОСТАВЛЕНИИ ЮДЖЕТАМ МУНИЦИПАЛЬНЫХ РАЙОНОВ
(ГОРОДСКИХ ОКРУГОВ) НИЖЕГОРОДСКОЙ ОБЛАСТИ СУБСИДИЙ НА НФОРМАЦИОННО-НАВИГАЦИОННОЕ ОБЕСПЕЧЕНИЕ АВТОМОБИЛЬНЫХ МАРШРУТОВ ПО ТРАНСПОРТНЫМ ОРИДОРАМ "СЕВЕР - ЮГ" И "ВОСТОК -ЗАПАД"
</t>
  </si>
  <si>
    <t>08.08.2014</t>
  </si>
  <si>
    <t>5207260</t>
  </si>
  <si>
    <t>3522001</t>
  </si>
  <si>
    <t>0840100190</t>
  </si>
  <si>
    <t>0840172090</t>
  </si>
  <si>
    <t>0830129020</t>
  </si>
  <si>
    <t xml:space="preserve">Прочие выплаты по обязательствам муниципального района </t>
  </si>
  <si>
    <t>7770296000</t>
  </si>
  <si>
    <t>1250324500</t>
  </si>
  <si>
    <t>0820120120</t>
  </si>
  <si>
    <t>0820172090</t>
  </si>
  <si>
    <t xml:space="preserve">Иные межбюджетные трансферты на выплату з.п. с начисл. На нее работникам муниц.учреждений и органов мест.самоуправления </t>
  </si>
  <si>
    <t>Иные межбюджетные трансферты на поддержку мер по обеспечению сбалансированности бюджетов поселений Б.Мурашкинского муниц.района</t>
  </si>
  <si>
    <t xml:space="preserve">2.Обеспечение выполнения функций казенных учреждений, в том числе по оказанию муниципальных услуг (выполнению работ) физическим и (или) </t>
  </si>
  <si>
    <t>Расходы на обеспечение деятельности муниципальных учреждений (МКУ ЦБ)</t>
  </si>
  <si>
    <t>0840200590</t>
  </si>
  <si>
    <t>0840272090</t>
  </si>
  <si>
    <t>0820151180</t>
  </si>
  <si>
    <t>1260173150</t>
  </si>
  <si>
    <t>1260173120</t>
  </si>
  <si>
    <t>1) Федерального закона от 06.10.2003 № 131-ФЗ "Об общих принципах организации местного самоуправления Российской Федерации" п.3.ст.15; 2)Постановлен.Главы админ.Б.Мурашкинского района Но №149 от 25.10.2007 г. О принятии Порядка исполнен.гос.полномочий по осуществл. денеж.выплат и выплат вознаграждения отдельным категориям граждан на тер.Б.Мурашкинского района" 3)Реш.Земского собр. Большемурашк.района НО №61 от 22.09.2009 Об утвержд. Положения "О наградах Большемурашкинского муниц.района"</t>
  </si>
  <si>
    <t xml:space="preserve">1) 06.10.2003;   2)25.10.2007   3)22.09.2009
</t>
  </si>
  <si>
    <t xml:space="preserve">1) не определен;    2)не определен;    3)не определен  
 </t>
  </si>
  <si>
    <t>0820120100</t>
  </si>
  <si>
    <t>Постановление администрации Большемурашкинского муниципального района от 30.12.2013 №1009 (с измен. от 27.02.2015 №723) "Об утверждении муниципальной программы "Меры социальной поддержки населения Большемурашуинского муниципального района Нижегородской области на 2014-2016 годы" Подпрограмма "Поддержка института семьи и иные районные мероприятия в области социальной политики в Большемурашкинском муниц. районе Ниж.обл.на 2014-2016 годы"</t>
  </si>
  <si>
    <t xml:space="preserve">Постановление администрации района с изменениями от 07.10.2014 г. №723 с измене от 27.02.2015 №145 об утверждении МП "Меры социальной поддержки населения Большемурашкинского муниципального района Нижегородской области на 2014-2016 годы" </t>
  </si>
  <si>
    <t xml:space="preserve">Постановление администрации района с изменениями от 07.10.2014 г. №723 с изменен от 27.02.2015 №145 об утверждении МП "Меры социальной поддержки населения Большемурашкинского муниципального района Нижегородской области на 2014-2016 годы" </t>
  </si>
  <si>
    <t>1.1.1</t>
  </si>
  <si>
    <t>1.1.2</t>
  </si>
  <si>
    <t>1.1.3</t>
  </si>
  <si>
    <t>1.2.1</t>
  </si>
  <si>
    <t>1.2.2</t>
  </si>
  <si>
    <t>1.3.1</t>
  </si>
  <si>
    <t>2.1</t>
  </si>
  <si>
    <t>2.2</t>
  </si>
  <si>
    <t>3.2.1</t>
  </si>
  <si>
    <t>3.2.2</t>
  </si>
  <si>
    <t>3.2.3</t>
  </si>
  <si>
    <t>3.2.4</t>
  </si>
  <si>
    <t>3.2.5</t>
  </si>
  <si>
    <t>2.3</t>
  </si>
  <si>
    <t>.1.1</t>
  </si>
  <si>
    <t>4.1</t>
  </si>
  <si>
    <t>4.4.</t>
  </si>
  <si>
    <t>4.11</t>
  </si>
  <si>
    <t>4.18</t>
  </si>
  <si>
    <t>4.19</t>
  </si>
  <si>
    <t>4.20</t>
  </si>
  <si>
    <t>4.22</t>
  </si>
  <si>
    <t>4.23</t>
  </si>
  <si>
    <t>4.24</t>
  </si>
  <si>
    <t>4.26</t>
  </si>
  <si>
    <t>4.27</t>
  </si>
  <si>
    <t>4.29</t>
  </si>
  <si>
    <t>4.30</t>
  </si>
  <si>
    <t>4.31</t>
  </si>
  <si>
    <t>4.32</t>
  </si>
  <si>
    <t>4.33</t>
  </si>
  <si>
    <t>4.35</t>
  </si>
  <si>
    <t>4.38</t>
  </si>
  <si>
    <t>4.39</t>
  </si>
  <si>
    <t>4.40</t>
  </si>
  <si>
    <t>4.41</t>
  </si>
  <si>
    <t>4.47</t>
  </si>
  <si>
    <t>4.48</t>
  </si>
  <si>
    <t>4.51</t>
  </si>
  <si>
    <t>4.52</t>
  </si>
  <si>
    <t>6.1.1</t>
  </si>
  <si>
    <t>074 Управление образования администрации Большемурашкинского муниципального района</t>
  </si>
  <si>
    <t xml:space="preserve">ИТОГО ПО РАЙОНУ </t>
  </si>
  <si>
    <t>7770100</t>
  </si>
  <si>
    <t>1) 06.10.2003;
2) 02.03.2007  3) 03.08.2007     4) 01.11.2005   5) 01.06.2010</t>
  </si>
  <si>
    <t>1) не определен;
2) не определен 3) не определен  4) не определен   5) не определен</t>
  </si>
  <si>
    <t>1) не определен;
2) не определен 3)не определен 4)не определен 5)не определен</t>
  </si>
  <si>
    <t>7777209</t>
  </si>
  <si>
    <t>1.1.4</t>
  </si>
  <si>
    <t>1.1.5</t>
  </si>
  <si>
    <t xml:space="preserve">Расходы на обеспечение функций органов местного самоуправления </t>
  </si>
  <si>
    <t>1550100190</t>
  </si>
  <si>
    <t>1.1.6</t>
  </si>
  <si>
    <t>1550172090</t>
  </si>
  <si>
    <t>1.1.7</t>
  </si>
  <si>
    <t>Глава местной администрации</t>
  </si>
  <si>
    <t>7770108000</t>
  </si>
  <si>
    <t>1.1.8</t>
  </si>
  <si>
    <t>1.1.9</t>
  </si>
  <si>
    <t xml:space="preserve">Руководительконтрольно-счетной инспекции Большемурашкинского муниципального района </t>
  </si>
  <si>
    <t>7770700</t>
  </si>
  <si>
    <t>1.1.10</t>
  </si>
  <si>
    <t>1.1.11</t>
  </si>
  <si>
    <t xml:space="preserve">Учреждения по обеспечению хозяйственного обслуживания </t>
  </si>
  <si>
    <t>1520100590</t>
  </si>
  <si>
    <t>Постановление администрации района от 07.10.2014 г. №725 (с измен.от 10.02.2015 №88)Об утверждении МП "Повышение эффективности муниципального управления Большемурашкинского муниципального района Нижегородской области на 2015-2017 годы" Подпрограмма 2 "Развитие ресурсного обеспечения и юридическая поддержка органов местного самоуправления Большемурашкинского муниципального района"</t>
  </si>
  <si>
    <t>1.1.12</t>
  </si>
  <si>
    <t>1520172090</t>
  </si>
  <si>
    <t>1.1.13</t>
  </si>
  <si>
    <t xml:space="preserve">Обеспечение жизнедеятельности подразделений ЕДДС района </t>
  </si>
  <si>
    <t>1020100590</t>
  </si>
  <si>
    <t>13.10.2014</t>
  </si>
  <si>
    <t>31.12.2017</t>
  </si>
  <si>
    <t>1.1.14</t>
  </si>
  <si>
    <t>1020172090</t>
  </si>
  <si>
    <t>1.1.15</t>
  </si>
  <si>
    <t>1.1.16</t>
  </si>
  <si>
    <t>1.1.17</t>
  </si>
  <si>
    <t>Обеспечение деятельности органов управления отдела культуры</t>
  </si>
  <si>
    <t>0250019   7770019</t>
  </si>
  <si>
    <t xml:space="preserve">Постановление администрации района от 01.10.2014 №713 О внесении изменений в Постан. От 11.10.2013 №758 Об утверждении МП "Развитие культуры и туризма в Большемурашкинском муниципальном районе на 2014-2016 годы" Подпрограмма 5"Обеспечение реализации муниципальной программы" </t>
  </si>
  <si>
    <t>01.10.2014</t>
  </si>
  <si>
    <t>1.1.18</t>
  </si>
  <si>
    <t>1.1.19</t>
  </si>
  <si>
    <t>0257209   7777209</t>
  </si>
  <si>
    <t>Содержание  законодательных органов местного самоуправления</t>
  </si>
  <si>
    <t xml:space="preserve">Обеспечение функций органов местного самоуправления </t>
  </si>
  <si>
    <t>Постановление администрации района от 07.10.2014 г. №725 (с измен.от 10.02.2015 №88) Об утверждении МП "Повышение эффективности муниципального управления Большемурашкинского муниципального района Нижегородской области на 2015-2017 годы" Подпрограмма 5 "Обеспечение реализации муниципальной программы"</t>
  </si>
  <si>
    <t>1.2.3</t>
  </si>
  <si>
    <t>1010019</t>
  </si>
  <si>
    <t>Постановление администрации района от 13.10.2014 №750 об утверждении МП "Защита населения и территорий от чрезвычайных ситуаций, обеспечение пожарной безопасности и безопасности людей на водных объектах Большемурашкинского муниципального района НО на 2015-2017 г" Подпрограмма 1 "Обеспечение пожарной безопасности на территории Большемурашкинского муниципального района"</t>
  </si>
  <si>
    <t>1.2.4</t>
  </si>
  <si>
    <t xml:space="preserve">1) Федерального закона от 06.10.2003 № 131-ФЗ "Об общих принципах организации местного самоуправления Российской Федерации" подп.1 п.1.ст.15; 2)Федеральный закон от 02.03.2007 № 25-ФЗ "О муниципальной службе в Российской Федерации" ст.34,гл.9 3)Закон Нижегородской области от 03.08.2007 № 99-З " О муниципальной службе в Нижегородской области" ст.25;            4) УставБольшемурашкинского района от 1.11.05  п.1 ст.33 </t>
  </si>
  <si>
    <t xml:space="preserve">1) 06.10.2003;
2)01.07.2007  3)01.07.2007  4)01.11.2005 </t>
  </si>
  <si>
    <t xml:space="preserve">1) не определен;
2) не определен 3)не определен 4)не определен </t>
  </si>
  <si>
    <t>1.2.5</t>
  </si>
  <si>
    <t xml:space="preserve">Расходы на проведение выборов в представительные органы муниципальных образований </t>
  </si>
  <si>
    <t>07</t>
  </si>
  <si>
    <t>0202001</t>
  </si>
  <si>
    <t xml:space="preserve">1) Федерального закона от 06.10.2003 № 131-ФЗ "Об общих принципах организации местного самоуправления Российской Федерации" ст.15 2)ФЕДЕРАЛЬНЫЙ ЗАКОН №138-ФЗ от 23.10.1996 ОБ ОБЕСПЕЧЕНИИ КОНСТИТУЦИОННЫХ ПРАВ ГРАЖДАН РОССИЙСКОЙ ФЕДЕРАЦИИ ИЗБИРАТЬ И БЫТЬ ИЗБРАННЫМИ В ОРГАНЫ
МЕСТНОГО САМОУПРАВЛЕНИЯ
</t>
  </si>
  <si>
    <t>1)06.10.2003      2)23.10.1996</t>
  </si>
  <si>
    <t xml:space="preserve">1)не определен     2) не определен   </t>
  </si>
  <si>
    <t>1.2.6</t>
  </si>
  <si>
    <t>1512600</t>
  </si>
  <si>
    <t>Постановление администрации района от 07.10.2014 г. №725 Об утверждении МП "Повышение эффективности муниципального управления Большемурашкинского муниципального района Нижегородской области на 2015-2017 годы" Подпрограмма 1 "Повышение эффективности муниципального управления, развитие местного самоуправления и муниципальной службы Большемурашкинского муниципального района"</t>
  </si>
  <si>
    <t>1.2.7</t>
  </si>
  <si>
    <t>1.2.8</t>
  </si>
  <si>
    <t>Соц.гарантии лиц, замещающ.муниц.должности, должности муниц.службы и служащих органов местного самоуправления Б.Мурашкинского муниц.района Но на 2015-2017 годы</t>
  </si>
  <si>
    <t>1542600</t>
  </si>
  <si>
    <t>1.2.9</t>
  </si>
  <si>
    <t>Поисково и аварийно-спасательные учреждения</t>
  </si>
  <si>
    <t>Постановление администрации района от 13.10.2014 №750 об утверждении МП "Защита населения и территорий от чрезвычайных ситуаций, обеспечение пожарной безопасности и безопасности людей на водных объектах Большемурашкинского муниципального района НО на 2015-2017 г" Подпрограмма  "Защита населения от чрезвычайных ситуаций"</t>
  </si>
  <si>
    <t>1.2.10</t>
  </si>
  <si>
    <t>1.3.2</t>
  </si>
  <si>
    <t>1.3.3</t>
  </si>
  <si>
    <t xml:space="preserve">Резервный фонд администрации Б.Мурашкинского муниципального района НО </t>
  </si>
  <si>
    <t>0810123000</t>
  </si>
  <si>
    <t>1.3.4</t>
  </si>
  <si>
    <t>0922600</t>
  </si>
  <si>
    <t>1.3.5</t>
  </si>
  <si>
    <t>2.Обеспечение выполнения функций казенных учреждений, в том числе по оказанию муниципальных услуг (выполнению работ) физическим и (или) юридическим лицам</t>
  </si>
  <si>
    <t>2.1.</t>
  </si>
  <si>
    <t>Выплаты персоналу казенных учреждений</t>
  </si>
  <si>
    <t>2.1.1</t>
  </si>
  <si>
    <t>ХЭС</t>
  </si>
  <si>
    <t>0220146590</t>
  </si>
  <si>
    <t>16.11.2015</t>
  </si>
  <si>
    <t>31.12.2018</t>
  </si>
  <si>
    <t>2.1.2</t>
  </si>
  <si>
    <t>0220172090</t>
  </si>
  <si>
    <t>Закупка товаров, работ, услуг в целях содержания казенных учреждений</t>
  </si>
  <si>
    <t>2.2.1</t>
  </si>
  <si>
    <t>2.2.2</t>
  </si>
  <si>
    <t>Мероприятия в рамках МП " Развитие культуры и туризма в Большемурашкинском муниципальном районе на 2014-2016 годы"</t>
  </si>
  <si>
    <t>Постановление администрации Большемурашкинского муниципальног района от 11.10.2013 г. № 758 "Об утверждении мунципальной программы "Развитие культуры и туризма в Большемурашкинском муниципальном районе на 2014-2016 годы"</t>
  </si>
  <si>
    <t>2..3.</t>
  </si>
  <si>
    <t>2.3.1</t>
  </si>
  <si>
    <t>36.3</t>
  </si>
  <si>
    <t xml:space="preserve">Обеспечение пожарной безопасности объектов и населенных пунктов района </t>
  </si>
  <si>
    <t>1010100190</t>
  </si>
  <si>
    <t>35.2</t>
  </si>
  <si>
    <t xml:space="preserve">МЦП "Повышение безопасности дорожного движения в Большемурашкинском муниципальном районе на 2013-2015 гг." </t>
  </si>
  <si>
    <t>0602880</t>
  </si>
  <si>
    <t xml:space="preserve">Постановление администрации Большемурашкинского муниципального района от 12.11.2012 г. № 769 "Об утверждении муниципальной целевой программы "Повышение безопасности дорожного движения в Большемурашкинском муниципальном районе на 2013-2015 гг." </t>
  </si>
  <si>
    <t>1)01.01.2013</t>
  </si>
  <si>
    <t>1)31.12.2015</t>
  </si>
  <si>
    <t>7779600</t>
  </si>
  <si>
    <t xml:space="preserve">Реализация мероприятий, напрвленных на повышение эффективности управления муниципальным имуществом </t>
  </si>
  <si>
    <t xml:space="preserve">1) Федерального закона от 06.10.2003 № 131-ФЗ "Об общих принципах организации местного самоуправления Российской Федерации" п.3.ст.15; </t>
  </si>
  <si>
    <t xml:space="preserve">1) 06.10.2003;   </t>
  </si>
  <si>
    <t xml:space="preserve">1) не определен;    </t>
  </si>
  <si>
    <t>3.2.6</t>
  </si>
  <si>
    <t xml:space="preserve">Реализация мероприятий напрвленных на улучшение условий и охраны труда </t>
  </si>
  <si>
    <t>Постановление администрации Б.Мурашкинского муниц.района НО №441 от 09.07.2012г. Об утверждении  муниципальной  целевой Программы «Улучшение условий и охраны труда в организациях Большемурашкинского муниципального района на 2012-2015 г.г.» (с изм. от 30.11.2012 г. №830, от 20.12.2012 г. №906 , от 04.02.2013 г. №64, от 25.02.2013 г. №117, от 12.08.2013 г. №585, от 02.04.2014 г. №218, от 14.10.2014 г. №765)</t>
  </si>
  <si>
    <t>09.07.2012</t>
  </si>
  <si>
    <t>31.12.2015</t>
  </si>
  <si>
    <t>3.2.7</t>
  </si>
  <si>
    <t>мероприятия, направленные на повышение эффективности муниципального управления, развитие местного самоуправления и муниципальной службы Большемурашкинского муниципального района"</t>
  </si>
  <si>
    <t>1510126000</t>
  </si>
  <si>
    <t>Постановление администрации района от 07.10.2014 г. №725 с измен.от 10.02.2015 №88 Об утверждении МП "Повышение эффективности муниципального управления Большемурашкинского муниципального района Нижегородской области на 2015-2017 годы" Подпрограмма 1 "Повышение эффективности муниципального управления, развитие местного самоуправления и муниципальной службы Большемурашкинского муниципального района"</t>
  </si>
  <si>
    <t>3.2.8</t>
  </si>
  <si>
    <t>1520226000</t>
  </si>
  <si>
    <t>Постановление администрации района от 07.10.2014 г. №725 с измен. от 10.02.2015 №88 Об утверждении МП "Повышение эффективности муниципального управления Большемурашкинского муниципального района Нижегородской области на 2015-2017 годы" Подпрограмма 2 "Развитие ресурсного обеспечения и юридическая поддержка органов местного самоуправления Большемурашкинского муниципального района"</t>
  </si>
  <si>
    <t>3.2.9</t>
  </si>
  <si>
    <t>Предоставление соц.гарантий лицам, замещающим муниципальные должности и должности муниципальной службы</t>
  </si>
  <si>
    <t>1540226000</t>
  </si>
  <si>
    <t>3.2.10</t>
  </si>
  <si>
    <t>МП "Пожарная безопасность населенных пунктов и объектов Большемурашкинского муниципального района на 2013-2015 гг."</t>
  </si>
  <si>
    <t>Постановление администрации Большемурашкинского муниципального района от 12.11.2012 г. № 768 "Об утверждении муниципальной целевой программы "Пожарная безопасность населенных пунктов и объектов Большемурашкинского муниципального района на 2013-2015 годы"</t>
  </si>
  <si>
    <t>3.2.11</t>
  </si>
  <si>
    <t>3.2.12</t>
  </si>
  <si>
    <t>3.2.13</t>
  </si>
  <si>
    <t xml:space="preserve">Целевой финансовый резерв для предупреждения и ликвидации последствий чрезвычайных ситуаций и стихийных бедствий природного и техногенного характера </t>
  </si>
  <si>
    <t>1020223040</t>
  </si>
  <si>
    <t>3.2.14</t>
  </si>
  <si>
    <t xml:space="preserve">Мероприятия по подготовке к действиям в чрезвычайной ситуации </t>
  </si>
  <si>
    <t>1022650</t>
  </si>
  <si>
    <t>3.2.15</t>
  </si>
  <si>
    <t>Обеспечение пожарной безопасности на территории Большемурашкинского муниципального района</t>
  </si>
  <si>
    <t>1010225110</t>
  </si>
  <si>
    <t>3.2.16</t>
  </si>
  <si>
    <t xml:space="preserve">Реализация мероприятий напрвленных на обеспечение общественного порядка и противодействия преступности </t>
  </si>
  <si>
    <t>1110126100</t>
  </si>
  <si>
    <t>Постановление админ.Б.Мурашкинского муниц.района от 06.10.2014 г. №720 с измен.от 18.02.2015 №120 Об утверждении МП "Обеспечение общественного порядка и противодействия преступности в Большемурашкинском муниципальном районе Нижегородской области на 2015-2017 годы" Подпрограмма 1 "Профилактика преступлений и иных правонарушений на территории Большемурашкинского муниципального района на 2015-2017 годы"</t>
  </si>
  <si>
    <t>06.10.2014</t>
  </si>
  <si>
    <t>3.2.17</t>
  </si>
  <si>
    <t>3.2.18</t>
  </si>
  <si>
    <t>Повышение безопасности дорожного движения в Большемурашкинском муниципальном районе на 2013-2015 гг</t>
  </si>
  <si>
    <t>3.2.19</t>
  </si>
  <si>
    <t xml:space="preserve">Информационное обеспечение деятельности органов местного самоуправления </t>
  </si>
  <si>
    <t>0500225130</t>
  </si>
  <si>
    <t>Постановление администрац.Большемурашкинского муниц.района от 07.10.2014г. №724 с измен от 09.04.2015 №218  Об утверждении МП "Информатизация Большемурашкинского муниципального района Нижегородской области на 2015-2017 годы"</t>
  </si>
  <si>
    <t>3.2.20</t>
  </si>
  <si>
    <t>ГП "Информационное общество Нижегородской области (2014-2017 годы)</t>
  </si>
  <si>
    <t>6157255</t>
  </si>
  <si>
    <t xml:space="preserve">1)постановление Правительства Российской Федерации от 15 апреля 2014 г. N 313 ГОСУДАРСТВЕННАЯ ПРОГРАММА РОССИЙСКОЙ ФЕДЕРАЦИИ
"ИНФОРМАЦИОННОЕ ОБЩЕСТВО (2011 - 2020 ГОДЫ)" 2)ПРАВИТЕЛЬСТВО НИЖЕГОРОДСКОЙ ОБЛАСТИ 
ПОСТАНОВЛЕНИЕ от 31 октября 2013 г. N 800 ОБ УТВЕРЖДЕНИИ ГОСУДАРСТВЕННОЙ ПРОГРАММЫ "НФОРМАЦИОННОЕ ОБЩЕСТВО НИЖЕГОРОДСКОЙ ОБЛАСТИ
(2014 - 2017 ГОДЫ)"
</t>
  </si>
  <si>
    <t>1)15.04.2014   2)31.10.2013</t>
  </si>
  <si>
    <t>1)31.12.2020   2)31.12.2017</t>
  </si>
  <si>
    <t>3.2.21</t>
  </si>
  <si>
    <t>Природоохранные мероприятия</t>
  </si>
  <si>
    <t>4102515</t>
  </si>
  <si>
    <t>1)Федеральный законот от 06.10.2003 № 131-ФЗ "Об общих принципах организации МСУ Российской Федерации подп.9,п.1 ст.15 2) Устав Большемурашк.района  от 01.11.2005 п.9 ст.5 3) Постановление Земского собрания от 24.02.2004 № 6 " О целевом бюджетном фонде "Районный экологический фонд"</t>
  </si>
  <si>
    <t>1)06.10.2003 2)01.11.2005 3)24.02.2004</t>
  </si>
  <si>
    <t>1)не определен     2) не определен    3) не определен</t>
  </si>
  <si>
    <t>3.2.22</t>
  </si>
  <si>
    <t xml:space="preserve">Мероприятия в сфере культуры и кинематографии </t>
  </si>
  <si>
    <t>3.2.23</t>
  </si>
  <si>
    <t>3.2.24</t>
  </si>
  <si>
    <t>Муниципальная целевая программа "Улучшение условий и охраны труда в организациях Большеиурашкинского муниципального района на 2012-2015 гг."</t>
  </si>
  <si>
    <t>7040000</t>
  </si>
  <si>
    <t>Постановление администрации Большемурашкинского муниципального района от 09.07.2012 г.№ 441 "Об утверждении муниципальной целевой программы "Улучшение условий и охраны труда в организациях Большемурашкинского муниципального района на 2012-2015 гг."</t>
  </si>
  <si>
    <t>3.2.25</t>
  </si>
  <si>
    <t xml:space="preserve">Проведение мероприятий с ветеранами боевых действий </t>
  </si>
  <si>
    <t>1220125280</t>
  </si>
  <si>
    <t>Постановление администрации Большемурашкинского муниципального района от 30.12.2013 № 1009 с измен. от 27.02.2015 №145 "Об утверждении муниципальной программы "Меры социальной поддержки населения Большемурашуинского муниципального района Нижегородской области на 2014-2016 годы" Подпрогр."Поддержка ветеранов боевых действий Б.Мурашкинского муниц.района НО на 2014-2016"</t>
  </si>
  <si>
    <t>3.2.26</t>
  </si>
  <si>
    <t>Укрепление социального статуса и социальной защищенности пожилых людей</t>
  </si>
  <si>
    <t>1240125280</t>
  </si>
  <si>
    <t>Постановление администрации Большемурашкинского муниципального района от 30.12.2013 № 1009 с измен. от 27.02.2015 №145  "Об утверждении муниципальной программы "Меры социальной поддержки населения Большемурашуинского муниципального района Нижегородской области на 2014-2016 годы" Подпрогр."Поддержка лиц пожилого возраста, прож. на тер.Б.Мурашкинского муниц.района НО и иные меропр. для детей и инвалидов на 2014-2016 годы"</t>
  </si>
  <si>
    <t>3.2.27</t>
  </si>
  <si>
    <t xml:space="preserve">Содействие в обеспечении деятельности районного общества ветеранов и инвалидов </t>
  </si>
  <si>
    <t>1240326000</t>
  </si>
  <si>
    <t>3.2.28</t>
  </si>
  <si>
    <t>Реализация оздоровительных и социокультурных потребностей, интеллектуального и творческого потенциала граждан</t>
  </si>
  <si>
    <t>1250125280</t>
  </si>
  <si>
    <t xml:space="preserve">Постановление администрации Большемурашкинского муниципального района от 30.12.2013 № 1009 с изменен. от 27.02.2015 №145 "Об утверждении муниципальной программы "Меры социальной поддержки населения Большемурашуинского муниципального района Нижегородской области на 2014-2016 годы" Подпрогр."Поддержка института семьи и иные районные меропр.в области соц.политики в Большемурашкинском муниц.районе НО на 2014-2016 годы" </t>
  </si>
  <si>
    <t>3.2.29</t>
  </si>
  <si>
    <t xml:space="preserve">Мероприятия в области спорта, физической культуры и ткризма </t>
  </si>
  <si>
    <t>0300125270</t>
  </si>
  <si>
    <t xml:space="preserve"> Постановление администрации Большемурашкинского муниципального района от 03.12.2013 г. № 929 " Об утверждении муниципальной программы "Развитие физической культуры и спорта Большемурашкинского муниципального района на 2014-2016 г."</t>
  </si>
  <si>
    <t>03.12.2013</t>
  </si>
  <si>
    <t xml:space="preserve">4. Предоставление субсидий бюджетным и автономным учреждениям, включая субсидии на финансовое обеспечение выполнения  ими муниципального задания (за исключением субсидий на осуществление капитальных вложений в объекты капитального строительства муниципальной собственности или приобретение объектов недвижимого имущества в муниципальную собственность) </t>
  </si>
  <si>
    <t>4.1. Предоставление субсидий бюджетным учреждениям</t>
  </si>
  <si>
    <t>4.1.1.</t>
  </si>
  <si>
    <t>4.1.2</t>
  </si>
  <si>
    <t>МП "Развитик культуры и туризма в Большемурашкинском муниципальном районе на 2014-2016 гг."</t>
  </si>
  <si>
    <t>7060000</t>
  </si>
  <si>
    <t>600</t>
  </si>
  <si>
    <t>Постановление администрации Большемурашкинского муниципального района от 11.10.2013 г. № 758 "Об утверждении муниципальной программы "Развитие культуры и туризма в Большемурашкинском муниципальном районе на 2014-2016 гг."</t>
  </si>
  <si>
    <t>01.01.2014</t>
  </si>
  <si>
    <t>4.1.3</t>
  </si>
  <si>
    <t xml:space="preserve">Мероприятия по организации отдыха и оздоровления детей и молодежи </t>
  </si>
  <si>
    <t>Постановление администрации района от 06.10.2014 г. №718 Об утверждении МП "Развитие образования Большемурашкинского муниципального района на 2015-2017 годы" Подпрограмма 2 "Развитие дополнительного образования и воспитания детей и молодежи"</t>
  </si>
  <si>
    <t>4.1.4</t>
  </si>
  <si>
    <t>МП "Каникулы" на 2014-2016 гг.</t>
  </si>
  <si>
    <t>Постановление администрации Большемурашкинского муниципального района от 12.11.2013 г. № 854 "Об утверждении муниципальной программы отдыха, оздоровления и временной трудовой занятости детей и молодежи Большемурашкинского муниципального района "Каникулы" на 2014-2016 гг.</t>
  </si>
  <si>
    <t>4.1.5</t>
  </si>
  <si>
    <t>Подключение общедоступных библиотек Российской Федерации к сети Интернет</t>
  </si>
  <si>
    <t>4400900</t>
  </si>
  <si>
    <t xml:space="preserve">Постановление Правительства Нижегородской области от 28.09.2012 № 682 "О расходовании иных межбюджетных трансфертов из федерального бюджета на проведение мероприятий по подключению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t>
  </si>
  <si>
    <t>28.09.2012</t>
  </si>
  <si>
    <t>4.1.6</t>
  </si>
  <si>
    <t xml:space="preserve">Обеспечение деятельности учреждения культуры </t>
  </si>
  <si>
    <t>0210100590</t>
  </si>
  <si>
    <t>Постановление администрации Б.Мурашкинского муниц района НО от 16.11.2015 №510 Об утверждении МП "Развитие культуры и туризма в Большемурашкинском муниципальном районе на 2016-2018 годы" Подпрограмма "Наследие"</t>
  </si>
  <si>
    <t>4.1.7</t>
  </si>
  <si>
    <t>0210141590</t>
  </si>
  <si>
    <t>4.1.8</t>
  </si>
  <si>
    <t>0210172090</t>
  </si>
  <si>
    <t>4.1.9</t>
  </si>
  <si>
    <t xml:space="preserve">Организация и проведение праздников и общественно значимых мероприятий </t>
  </si>
  <si>
    <t>0210225220</t>
  </si>
  <si>
    <t>4.1.10</t>
  </si>
  <si>
    <t xml:space="preserve">МБУК "Большемурашкинский историко-художественный музей" </t>
  </si>
  <si>
    <t>0224159   7774159</t>
  </si>
  <si>
    <t>4.1.11</t>
  </si>
  <si>
    <t>0227209  7777209</t>
  </si>
  <si>
    <t>4.1.12</t>
  </si>
  <si>
    <t>МУК "Межпоселенческая центральная библиотека Большемурашкинского района"</t>
  </si>
  <si>
    <t>0214259   7774259</t>
  </si>
  <si>
    <t>4.1.13</t>
  </si>
  <si>
    <t>0217209   7777209</t>
  </si>
  <si>
    <t>4.1.14</t>
  </si>
  <si>
    <t>4.1.15</t>
  </si>
  <si>
    <t>4.1.16</t>
  </si>
  <si>
    <t>4.1.17</t>
  </si>
  <si>
    <t>МП "Комплексные меры противодействия злоупотреблению наркотикам и их незаконному обороту в Большемурашкинском муниципальном районе на 2014-2016 гг."</t>
  </si>
  <si>
    <t>7150000</t>
  </si>
  <si>
    <t>Постановление администрации Большемурашкинского муниципального района от 11.10.2013 г. № 759 "Об утверждении муниципальной программы "Комплексные меры противодействия злоупотреблению наркотикам и их незаконному обороту в Большемурашкинском муниципальном районе на 2014 - 2016 гг."</t>
  </si>
  <si>
    <t>4.1.18</t>
  </si>
  <si>
    <t>4.1.19</t>
  </si>
  <si>
    <t>Мероприятия в области спорта, физической культуры и туризма</t>
  </si>
  <si>
    <t>0302527</t>
  </si>
  <si>
    <t>1)  01.01.2014</t>
  </si>
  <si>
    <t>1) 31.12.2016</t>
  </si>
  <si>
    <t>4.1.20</t>
  </si>
  <si>
    <t>0300287590</t>
  </si>
  <si>
    <t>4.1.21</t>
  </si>
  <si>
    <t>0300272090</t>
  </si>
  <si>
    <t>4.1.22</t>
  </si>
  <si>
    <t xml:space="preserve">Мероприятия по повышению безопасности дорожного движения </t>
  </si>
  <si>
    <t>4.1.23</t>
  </si>
  <si>
    <t>Приобретение жилых помещений для предоставления гражданам, утратившим жилые помещения в результате пожара , по договорам социального найма</t>
  </si>
  <si>
    <t>1202240</t>
  </si>
  <si>
    <t>Постановление администрации Большемурашкинского муниципального района от 30.12.2013 №1009 (с измен. от 07.10.2014 №723) "Об утверждении муниципальной программы "Меры социальной поддержки населения Большемурашуинского муниципального района Нижегородской области на 2014-2016 годы"</t>
  </si>
  <si>
    <t>6.2</t>
  </si>
  <si>
    <t>Мероприятия по переселению граждан из авар. Жил.фонда с учетом необходимости развития малоэтаж.жилищ. Строительства за счет средств гос.крпорации Фонда содействия реф. Жилищно-коммунального хозяйства  (3 этап)</t>
  </si>
  <si>
    <t>1309502</t>
  </si>
  <si>
    <t xml:space="preserve">ПРАВИТЕЛЬСТВО РОССИЙСКОЙ ФЕДЕРАЦИИ ПОСТАНОВЛЕНИЕ
от 21 февраля 2013 г. N 147
О ПОРЯДКЕ ПРЕДОСТАВЛЕНИЯ В 2013 - 2017 ГОДАХ СУБСИДИЙ
В ВИДЕ ИМУЩЕСТВЕННЫХ ВЗНОСОВ РОССИЙСКОЙ ФЕДЕРАЦИИ В  ГОСУДАРСТВЕННУЮ КОРПОРАЦИЮ - ФОНД СОДЕЙСТВИЯ РЕФОРМИРОВАНИЮ ЖИЛИЩНО-КОММУНАЛЬНОГО ХОЗЯЙСТВА И ОБ ОСОБЕННОСТЯХ ПРЕДОСТАВЛЕНИЯ ФИНАНСОВОЙ
ПОДДЕРЖКИ СУБЪЕКТАМ РОССИЙСКОЙ ФЕДЕРАЦИИ
</t>
  </si>
  <si>
    <t>6.3</t>
  </si>
  <si>
    <t xml:space="preserve">Мероприятия по переселению граждан из авар. Жил.фонда с учетом необходимости развития малоэтаж.жилищ. Строительства за счет средств гос.крпорации Фонда содействия реф. Жилищно-коммунального хозяйства  </t>
  </si>
  <si>
    <t>1309503</t>
  </si>
  <si>
    <t>6.4</t>
  </si>
  <si>
    <t>Обеспечение мероприятий по переселению граждан из аварийного жилищного фонда за счет средств областного бюджета ( 3 этап)</t>
  </si>
  <si>
    <t>1300196020</t>
  </si>
  <si>
    <r>
      <t>1)</t>
    </r>
    <r>
      <rPr>
        <sz val="10"/>
        <color indexed="8"/>
        <rFont val="Times New Roman"/>
        <family val="1"/>
      </rPr>
      <t xml:space="preserve">ПРАВИТЕЛЬСТВО НИЖЕГОРОДСКОЙ ОБЛАСТИ ПОСТАНОВЛЕНИЕ от 15 апреля 2013 г. N 224
ОБ УТВЕРЖДЕНИИ ГОСУДАРСТВЕННОЙ РЕГИОНАЛЬНОЙ АДРЕСНОЙ ПРОГРАММЫ "ПЕРЕСЕЛЕНИЕ ГРАЖДАН ИЗ АВАРИЙНОГО ЖИЛИЩНОГО ФОНДА НА ТЕРРИТОРИИ НИЖЕГОРОДСКОЙ ОБЛАСТИ НА 2013 - 2015 ГОДЫ"                        </t>
    </r>
    <r>
      <rPr>
        <sz val="12"/>
        <color indexed="8"/>
        <rFont val="Times New Roman"/>
        <family val="1"/>
      </rPr>
      <t xml:space="preserve">2) Постановление администрации Б.Мурашкинского муниц.района от 07.10.2014 №722 с изменен. от 18.02.2015 №117 Об утверждении МП"Развитие социальной и инженерной инфраструктуры Большемурашкинского муниципального района Нижегородской области на 2015-2017 годы"
</t>
    </r>
  </si>
  <si>
    <t>6.5</t>
  </si>
  <si>
    <t xml:space="preserve">Мероприятия по переселению граждан из авар. Жил.фонда с учетом необходимости развития малоэтаж.жилищ. Строительства за счет средств район.бюджета </t>
  </si>
  <si>
    <t>1309603</t>
  </si>
  <si>
    <t>6.6</t>
  </si>
  <si>
    <t xml:space="preserve">Фонд на поддержку территорий </t>
  </si>
  <si>
    <t xml:space="preserve">ПРАВИТЕЛЬСТВО НИЖЕГОРОДСКОЙ ОБЛАСТИ
ПОСТАНОВЛЕНИЕ  от 7 февраля 2011 г. N 57
ОБ УТВЕРЖДЕНИИ ПОРЯДКА
ИСПОЛЬЗОВАНИЯ БЮДЖЕТНЫХ АССИГНОВАНИЙ ФОНДА
НА ПОДДЕРЖКУ ТЕРРИТОРИЙ
</t>
  </si>
  <si>
    <t>07.02.2011</t>
  </si>
  <si>
    <t>Публичные нормативные социальные выплаты гражданам</t>
  </si>
  <si>
    <t>Оказание материальной помощи гражданам, оказавшимся в трудной жизненной ситуации</t>
  </si>
  <si>
    <t>1230110120</t>
  </si>
  <si>
    <t>1)30.12.2013  2)25.04.2014</t>
  </si>
  <si>
    <t>1)31.12.2016   2)не определен</t>
  </si>
  <si>
    <t>1.2</t>
  </si>
  <si>
    <t>Выплаты гражданам, имеющим звание "Почетный гражданин Большемурашкинского района"</t>
  </si>
  <si>
    <t>1250210930</t>
  </si>
  <si>
    <t xml:space="preserve">1)31.12.2016   2)не определен </t>
  </si>
  <si>
    <t>Осуществление социальных выплат молодым семьям на приобретение жилья или строительство индивидуального жилого дома за счет средств районного бюджета</t>
  </si>
  <si>
    <t>1250522140</t>
  </si>
  <si>
    <t>Постановление администрации Большемурашкинского муниципального района от 30.12.2013 №1009 (с измен. от 27.02.2015 №145) "Об утверждении муниципальной программы "Меры социальной поддержки населения Большемурашуинского муниципального района Нижегородской области на 2014-2016 годы"</t>
  </si>
  <si>
    <t xml:space="preserve">Ежемесячная доплата к пенсиям лицам, замещавшим гос.должности Нижегородской области </t>
  </si>
  <si>
    <t xml:space="preserve">Расходы за счет областного фонда поддержки территорий </t>
  </si>
  <si>
    <t xml:space="preserve"> 0920311, 0922200</t>
  </si>
  <si>
    <r>
      <t xml:space="preserve">Постановлени Правительства НО от 7 февраля 2011 г. N 57 </t>
    </r>
    <r>
      <rPr>
        <sz val="10"/>
        <rFont val="Times New Roman"/>
        <family val="1"/>
      </rPr>
      <t xml:space="preserve">ОБ УТВЕРЖДЕНИИ ПОРЯДКА ИСПОЛЬЗОВАНИЯ БЮДЖЕТНЫХ АССИГНОВАНИЙ ФОНДА НА ПОДДЕРЖКУ ТЕРРИТОРИЙ </t>
    </r>
  </si>
  <si>
    <t>2.4</t>
  </si>
  <si>
    <t>5140100</t>
  </si>
  <si>
    <t>2.5</t>
  </si>
  <si>
    <t xml:space="preserve">ОЦП "Обеспечение жильем молодых семей в Нижегородской области " на период 2011-2013 годов </t>
  </si>
  <si>
    <t>6065020</t>
  </si>
  <si>
    <t xml:space="preserve">1)ПРАВИТЕЛЬСТВО НИЖЕГОРОДСКОЙ ОБЛАСТИ ПОСТАНОВЛЕНИЕ от 10 ноября 2010 г. N 772 ОБ УТВЕРЖДЕНИИ ОБЛАСТНОЙ ЦЕЛЕВОЙ ПРОГРАММЫ "ОБЕСПЕЧЕНИЕ ЖИЛЬЕМ МОЛОДЫХ СЕМЕЙ В НИЖЕГОРОДСКОЙ ОБЛАСТИ " НА ПЕРИОД 2011 - 2013 ГОДОВ
</t>
  </si>
  <si>
    <t>1)10.11.2010</t>
  </si>
  <si>
    <t>2.6</t>
  </si>
  <si>
    <t xml:space="preserve">Подпрограмма "Обеспечение жильем молодых семей в Нижегородской области" </t>
  </si>
  <si>
    <t>6067214</t>
  </si>
  <si>
    <t>ПРАВИТЕЛЬСТВО НИЖЕГОРОДСКОЙ ОБЛАСТИ
ПОСТАНОВЛЕНИЕ
от 18 октября 2013 г. N 748
ОБ УТВЕРЖДЕНИИ СУДАРСТВЕННОЙ ПРОГРАММЫ
"ОБЕСПЕЧЕНИЕ ГРАЖДАН НИЖЕГОРОДСКОЙ ОБЛАСТИ ДОСТУПНЫМ И КОМФОРТНЫМ ЖИЛЬЕМ НА ПЕРИОД ДО 2024 ГОДА"</t>
  </si>
  <si>
    <t>2.7</t>
  </si>
  <si>
    <t>МП "Меры социальной поддержки населения Большемурашуинского муниципального района Нижегородской области на 2014-2016 годы"</t>
  </si>
  <si>
    <t>Постановление администрации Большемурашкинского муниципального района от № "Об утверждении муниципальной программы "Меры социальной поддержки населения Большемурашуинского муниципального района Нижегородской области на 2014-2016 годы"</t>
  </si>
  <si>
    <t>Прочие выплаты по обязательствам муниципального района</t>
  </si>
  <si>
    <t>Постановление администрации района от 07.10.2014 г. №725 Об утверждении МП "Повышение эффективности муниципального управления Большемурашкинского муниципального района Нижегородской области на 2015-2017 годы" Подпрограмма « Повышение эффективности муниципального управления , развитие местного самоуправления и муниципальной службы Большемурашкинского муниципального района Нижегородской области на 2015-2017 годы»</t>
  </si>
  <si>
    <t>Г</t>
  </si>
  <si>
    <t xml:space="preserve">Расходные обязательства по предоставлению субсидий юридическим лицам (за исключением субсидий муниципальным учреждениям), индивидульным предпринимателям, физическим лицам </t>
  </si>
  <si>
    <t>Прочие мероприятия в области коммунального хозяйства</t>
  </si>
  <si>
    <t>7779970</t>
  </si>
  <si>
    <t xml:space="preserve">1) Федерального закона от 06.10.2003 № 131-ФЗ "Об общих принципах организации местного самоуправления Российской Федерации" п.4.ст.15  2)Постановление Правительства Российской Федерации от 23.05.2006 № 307 "О порядке предоставления коммунальных услуг гражданам" п.1 3)Устав большемурашкинского района от 01.11.2005 ст.33,п.28 4)Постановл.Админ.Б.Мурашкинского муниц. района НО №191 от 13.04.2010 г.О внес.изменений в постановл. админ.Б.Мурашкинск. муниц.района от 30.12.2008 г. №138 "Об утверждении "Положения о формировании финансовой помощи предприятиям ЖКХ " </t>
  </si>
  <si>
    <t>1)06.10.2003 2)23.05.2006 3)01.11.2005   4)13.04.2010</t>
  </si>
  <si>
    <t xml:space="preserve">1)не определен  2)не определен  3)не определен     4)не определен    </t>
  </si>
  <si>
    <t>2</t>
  </si>
  <si>
    <t>1)не определен  2)не определен</t>
  </si>
  <si>
    <t>002 Администрация Большемурашкинского муниципального района Нижегородской области</t>
  </si>
  <si>
    <t>Поступление федеральных средств для фин.обеспеч. Полномоч. По сост.списков кандидатов в присяж. Заседатели</t>
  </si>
  <si>
    <t>7770251200</t>
  </si>
  <si>
    <t xml:space="preserve">1.Постановление Правительства РФ от 23.05.2005 № 320 (в ред.от 14.11.2007)"Об утверждении правил финансового обеспечения переданных исполнительно-распорядительным органам муниципальным образованиям гос. полномочий по составлению списков кандидатов в присяжные заседатели федеральных судов общей юрисдикции в РФ" </t>
  </si>
  <si>
    <t>1)23.05.05</t>
  </si>
  <si>
    <t>1) не установлен</t>
  </si>
  <si>
    <t>Субвенции на обеспеч. Жильем отдельных категорий граждан, соц. Защита инвалидов ВОВ</t>
  </si>
  <si>
    <t>1205135  7775135</t>
  </si>
  <si>
    <t>Постановление администрации района с изменениями от 07.10.2014 г. №723 с изменен. от 27.02.2015 №145 об утверждении МП "Меры социальной поддержки населения Большемурашкинского муниципального района Нижегородской области на 2014-2016 годы" Подпрогр."Поддержка лиц пожилого возраста, прож. на тер.Б.Мурашкинского муниц.района НО и иные меропр. для детей и инвалидов на 2014-2016 годы"</t>
  </si>
  <si>
    <t>2.2.</t>
  </si>
  <si>
    <t>Субвенция на обесп.жильем участников ВОВ</t>
  </si>
  <si>
    <t>1240151340</t>
  </si>
  <si>
    <t>7770101000</t>
  </si>
  <si>
    <t>7770100190</t>
  </si>
  <si>
    <t>7770172090</t>
  </si>
  <si>
    <t>7770107000</t>
  </si>
  <si>
    <t xml:space="preserve">004 Земское собрание Большемурашкинского муниципального района Нижегородской области </t>
  </si>
  <si>
    <t>МП "Комплексное развитие систем коммунальной инфраструктуры Большемурашкинского муниципального района на 2014-2020 годы"</t>
  </si>
  <si>
    <t>7100000</t>
  </si>
  <si>
    <t>Постановление администрации Большемурашкинского муниципального района от 06.03.2014 г. № 146 "О внесении изменений в постановление администрации Большемурашкинского муниципального района Нижегородской области от 11.10.2013 г. № 757"</t>
  </si>
  <si>
    <t>Субсидии на проектирование, капитальный ремонт гидротехнических сооружений, находящихся в муниципальной собственности</t>
  </si>
  <si>
    <t>6107215</t>
  </si>
  <si>
    <t xml:space="preserve">1) Постановление Правительства Нижегородской области от 24.10.2012 N 754 "Об утверждении областной целевой программы "Развитие водохозяйственного комплекса Нижегородской области в 2013 - 2020 годах"
2)Постановление Правительства Нижегородской области от 03.12.2012 N 877 "Об утверждении Положения о порядке формирования, распределения и использования субсидий, предоставляемых бюджетам муниципальных районов и городских округов Нижегородской области на реализацию областной целевой программы "Развитие водохозяйственного комплекса Нижегородской области в 2013 - 2020 годах", утвержденной постановлением Правительства Нижегородской области от 24 октября 2012 года N 754"
</t>
  </si>
  <si>
    <t>1) 01.01.2013             2) 01.01.2013</t>
  </si>
  <si>
    <t>1) не определен          2) не определен</t>
  </si>
  <si>
    <t>МЦП "Обеспечение градостроительной деятельности на территории Большемурашкинского муниципального района Нижегородской области на 2013-2014 годы"</t>
  </si>
  <si>
    <t>7120000</t>
  </si>
  <si>
    <t>Постановление администрации Большемурашкинского муниципального района от 07.11.2012 г. № 745 "Об утверждении муниципальной целевой программы "Обеспечение градостроительной деятельности на территории Большемурашкинского муниципального района Нижегородской области на 2013-2014 годы"</t>
  </si>
  <si>
    <t>01.01.2013.</t>
  </si>
  <si>
    <t xml:space="preserve">Бюджетные инвестиции в объекты капитального строительства муниц.собственности </t>
  </si>
  <si>
    <t>Постановление администрации Б.Мурашкинского муниц.района от 07.10.2014 №722 с изменен.от 18.02.2015 №117 Об утверждении МП"Развитие социальной и инженерной инфраструктуры Большемурашкинского муниципального района Нижегородской области на 2015-2017 годы"</t>
  </si>
  <si>
    <t>6.1.2</t>
  </si>
  <si>
    <t>1300220200</t>
  </si>
  <si>
    <t>6.1.3</t>
  </si>
  <si>
    <t>ГП ""Развитие социальной и инженерной инфраструктуры как основы повышения качества жизни населения Нижегородской области на 2014-2016 годы"</t>
  </si>
  <si>
    <t>Постановление Правительства Нижегородской области от 07.10.2013 г. № 716 "Об утверждении государственной программы "Развитие социальной и инженерной инфраструктуры как основы повышения качества жизни населения Нижегородской области на 2014-2016 годы</t>
  </si>
  <si>
    <t>6.1.4</t>
  </si>
  <si>
    <t xml:space="preserve">МП "Комплексное развитие систем инженерной и коммунальной инфраструктуры Большемурашкинского муниципального района на 2011-2020 годы" </t>
  </si>
  <si>
    <t>Постановление администрации Большемурашкинского муниципального района от 29.09.2011 г. № 709 "Об утверждении муниципальной программы "Комплексное развитие систем инженерной и коммунальной инфраструктуры Большемурашкинской муниципального района на 2011-2020 годы"</t>
  </si>
  <si>
    <t>6.1.5</t>
  </si>
  <si>
    <t>6.2.</t>
  </si>
  <si>
    <t xml:space="preserve">Предоставление субсидий бюджетным учреждениям, автономным учреждениям, муниципальным унитарным предприятиям </t>
  </si>
  <si>
    <t>6.2.1</t>
  </si>
  <si>
    <t>011 ОКС и А администрации Большемурашкинского муниципального района</t>
  </si>
  <si>
    <t>Обеспечение деятельности органов управления отдела образования</t>
  </si>
  <si>
    <t>0150100190</t>
  </si>
  <si>
    <t>Постановление администрации района от 06.10.2014 г. №718 Об утверждении МП "Развитие образования Большемурашкинского муниципального района на 2015-2017 годы" Подпрограмма 5 "Обеспечение реализации муниципальной программы"</t>
  </si>
  <si>
    <t>Выплата заработной платы с начислениями на нее работникам муниципальных учреждений и органов местного самоуправления за счет субсидии областного бюджета</t>
  </si>
  <si>
    <t>015017209</t>
  </si>
  <si>
    <t>Обеспечение деятельности дошкольных учреждений за счет средств местного бюджета</t>
  </si>
  <si>
    <t>4209902</t>
  </si>
  <si>
    <t xml:space="preserve">1)Федеральный закон от 06.10.2003 № 131-ФЗ "Об общих принципах организации местного самоуправления Р.Ф.", подп.11п.1ст.15                                                  2) Закон Российской Федерации от 10.07.1992 №3266-1" Об образовании" ст.29 п.6,2; 6,3      З) Закон Нижегородской области от 30.12.2005 № 212-З" О соц.поддержке граждан в целях реализации их права на образование "    4) Закон Нижегородской области от 04.08.2005 № 184 " Об оплате труда работников гос.образовательных учр.Нижег.обл."    5) Постан гл.админ. Б.Мураш.Района от 18.08.2008 №70 "О введ. новых сист. опл.труда работ.муниц.учрежд. Б.Мурашк.района НО" (с измен. на 23.09.08)   6)Постановл.Главы администр.№ 101 от 22.10.2008 "Об оплате труда работников муниципальных образовательных учреждений Б.Мурашкинского района Нижегород.обл." 7)Постановление администрации Большемурашкинского муниципального района от 28.08.2012 г. № 537 "Об изменениях типа муницпальных бюджетных учреждений в целях создания муниципальных казенных учреждений"                                                                                                       </t>
  </si>
  <si>
    <t>1)06.10.2003; 2)10.07.1992;  3)30.12.2005  4)04.08.2005  5)18.08.2008    6)22.10.2008  7)28.08.2012</t>
  </si>
  <si>
    <t>1)не определен    2)не определен    3)не определен     4)не определен     5)не определен       6)не определен      7)не определен</t>
  </si>
  <si>
    <t>5207209</t>
  </si>
  <si>
    <t xml:space="preserve">Закон Нижегородской области от 18.12.2013 N 166-З
(ред. от 04.04.2014)
"Об областном бюджете на 2014 год и на плановый период 2015 и 2016 годов"
(принят постановлением ЗС НО от 17.12.2013 N 1154-V)
</t>
  </si>
  <si>
    <t>2.1.3</t>
  </si>
  <si>
    <t xml:space="preserve">Расходы на обеспечение деятельности муниц. Специальных (коррекционных) учреждений </t>
  </si>
  <si>
    <t>0112659</t>
  </si>
  <si>
    <t>Постановление администрации района от 06.10.2014 г. №718 Об утверждении МП "Развитие образования Большемурашкинского муниципального района на 2015-2017 годы" Подпрограмма 1 "Развитие дошкольного и общего образования"</t>
  </si>
  <si>
    <t>2.1.4</t>
  </si>
  <si>
    <t>2.1.5</t>
  </si>
  <si>
    <t xml:space="preserve">Расходы на обеспечение деятельности учебно-метод.кабинетов, ЦБ, групп хоз. Обслуживания муниципальных учреждений </t>
  </si>
  <si>
    <t>0130146590</t>
  </si>
  <si>
    <t>Постановление администрации района от 06.10.2014 г. №718 Об утверждении МП "Развитие образования Большемурашкинского муниципального района на 2015-2017 годы" Подпрограмма 3 "Развитие системы оценки качества образования и информационной прозрачности системы образования"</t>
  </si>
  <si>
    <t>2.1.6</t>
  </si>
  <si>
    <t>0130172090</t>
  </si>
  <si>
    <t>2.1.7</t>
  </si>
  <si>
    <t>0150246590</t>
  </si>
  <si>
    <t>2.1.8</t>
  </si>
  <si>
    <t>015027290</t>
  </si>
  <si>
    <t>2.1.9</t>
  </si>
  <si>
    <t>0244659      7774659</t>
  </si>
  <si>
    <t xml:space="preserve">Постановление администрации района от 01.10.2014 №713 О внесении изменений в Постан. От 11.10.2013 №758 Об утверждении МП "Развитие культуры и туризма в Большемурашкинском муниципальном районе на 2014-2016 годы" Подпрограмма 4"Бухгалтерское и хозяйственное обслуживание сферы культуры" </t>
  </si>
  <si>
    <t>2.1.10</t>
  </si>
  <si>
    <t>0247209      7777209</t>
  </si>
  <si>
    <t>2.1.11</t>
  </si>
  <si>
    <t>МП "Развитие культуры и туризма в Большемурашкинском муниципальном районе на 2014-2016 годы"</t>
  </si>
  <si>
    <t>7060459</t>
  </si>
  <si>
    <t>2.1.12</t>
  </si>
  <si>
    <t xml:space="preserve">Субсидии на выплату заработной платы работникам муниципальных учреждений (с начислениями на нее) </t>
  </si>
  <si>
    <t xml:space="preserve"> Закон НО от 06.12.2011 №177-З"О межбюджетных отношениях в Нижегородской обл." </t>
  </si>
  <si>
    <t>06.12.2011</t>
  </si>
  <si>
    <t>4200059</t>
  </si>
  <si>
    <t xml:space="preserve">1)Федеральный закон от 06.10.2003 № 131-ФЗ "Об общих принципах организации местного самоуправления Р.Ф.", подп.11п.1ст.15                                                  2) Закон Российской Федерации от 10.07.1992 №3266-1" Об образовании" ст.29 п.6,2; 6,3      З) Закон Нижегородской области от 30.12.2005 № 212-З" О соц.поддержке граждан в целях реализации их права на образование "    4) Закон Нижегородской области от 04.08.2005 № 184 " Об оплате труда работников гос.образовательных учр.Нижег.обл."    5) Постан гл.админ. Б.Мураш.Района от 18.08.2008 №70 "О введ. новых сист. опл.труда работ.муниц.учрежд. Б.Мурашк.района НО" (с измен. на 23.09.08)   6)Постановл.Главы администр.№ 101 от 22.10.2008 "Об оплате труда работников муниципальных образовательных учреждений Б.Мурашкинского района Нижегород.обл."                                                                                                       </t>
  </si>
  <si>
    <t xml:space="preserve">1)06.10.2003; 2)10.07.1992;  3)30.12.2005  4)04.08.2005  5)18.08.2008    6)22.10.2008 </t>
  </si>
  <si>
    <t xml:space="preserve">1)не определен    2)не определен    3)не определен     4)не определен     5)не определен       6)не определен  </t>
  </si>
  <si>
    <t>2.2.2.</t>
  </si>
  <si>
    <t>0110126590</t>
  </si>
  <si>
    <t>Постановление администрации района от 06.10.2014 г. №718 Об утверждении МП "Развитие образования Большемурашкинского муниципального района на 2015-2017 годы" Подпрограмма 2 "Развитие дошкольного и общего образования"</t>
  </si>
  <si>
    <t>2.2.3</t>
  </si>
  <si>
    <t>2.2.4</t>
  </si>
  <si>
    <t>015024659</t>
  </si>
  <si>
    <t>2.3.2</t>
  </si>
  <si>
    <t>Постановление администрации района от 06.10.2014 г. №718 Об утверждении МП "Развитие образования Большемурашкинского муниципального района на 2015-2017 годы" Подпрограмма 3 "Развитие дошкольного и общего образования"</t>
  </si>
  <si>
    <t>2.3.3</t>
  </si>
  <si>
    <t>2.3.4</t>
  </si>
  <si>
    <t xml:space="preserve">Прочие выплаты по обязательствам государства </t>
  </si>
  <si>
    <t>1) Федерального закона от 06.10.2003 № 131-ФЗ "Об общих принципах организации местного самоуправления Российской Федерации" п.3.ст.15; 2)Решение Земского собрания Б.Мурашкинского муниц.района НО №57 от 29.07.2010 г."О присвоении почетного звания "Почетный гражданин Большемурашкинского района" 2)Постановлен.Главы админ.Б.Мурашкинского района Но №149 от 25.10.2007 г. О принятии Порядка исполнен.гос.полномочий по осуществл. денеж.выплат и выплат вознаграждения отдельным категориям граждан на тер.Б.Мурашкинского района" 3)Реш.Земского собр. Большемурашк.района НО №61 от 22.09.2009 Об утвержд. Положения "О наградах Большемурашкинского муниц.района"</t>
  </si>
  <si>
    <t xml:space="preserve">1) 06.10.2003;   2)29.07.2008   3)25.10.2007   4)22.09.2009
</t>
  </si>
  <si>
    <t xml:space="preserve">1) не определен;    2)не определен;    3)не определен   4)не определен
 </t>
  </si>
  <si>
    <t>7040000    1402710</t>
  </si>
  <si>
    <t xml:space="preserve">Субсидии за счет средств областного фонда поддержки территорий </t>
  </si>
  <si>
    <t>0922200  (0920311)</t>
  </si>
  <si>
    <t xml:space="preserve">1)ФЗ от 21.07.07 № 185-ФЗ "О фонде содействия реформированию жилищно-коммунального хозяйства" 2) Пост.Правит.НО от 07.02.11 №57 "Об утверждении Порядка использования бюджетных ассигнований фонда на поддержку территорий" </t>
  </si>
  <si>
    <t>1)21.07.2007     2)07.02.2011</t>
  </si>
  <si>
    <t>1)не установлен 2)не установлен</t>
  </si>
  <si>
    <t xml:space="preserve">Мероприятия в области образования </t>
  </si>
  <si>
    <t>4367420</t>
  </si>
  <si>
    <t xml:space="preserve">ПРАВИТЕЛЬСТВО НИЖЕГОРОДСКОЙ ОБЛАСТИ
ПОСТАНОВЛЕНИЕ от 22 октября 2014 г. N 720
О РАСПРЕДЕЛЕНИИ В 2014 ГОДУ ИНЫХ МЕЖБЮДЖЕТНЫХ ТРАНСФЕРТОВ
ИЗ ОБЛАСТНОГО БЮДЖЕТА БЮДЖЕТАМ МУНИЦИПАЛЬНЫХ РАЙОНОВ
И ГОРОДСКИХ ОКРУГОВ НИЖЕГОРОДСКОЙ ОБЛАСТИ НА ПРЕДОСТАВЛЕНИЕ
МЕР ГОСУДАРСТВЕННОЙ ПОДДЕРЖКИ В ВИДЕ ГРАНТОВ ГУБЕРНАТОРА
НИЖЕГОРОДСКОЙ ОБЛАСТИ МУНИЦИПАЛЬНЫМ ДОШКОЛЬНЫМ
ОБРАЗОВАТЕЛЬНЫМ ОРГАНИЗАЦИЯМ НИЖЕГОРОДСКОЙ
ОБЛАСТИ, ВНЕДРЯЮЩИМ ИННОВАЦИОННЫЕ
ОБРАЗОВАТЕЛЬНЫЕ ПРОГРАММЫ
</t>
  </si>
  <si>
    <t>22.10.2014</t>
  </si>
  <si>
    <t>МЦП «Развитие дошкольного, общего и  дополнительного образования Большемурашкинского муниципального района на 2012-2014 годы»</t>
  </si>
  <si>
    <t>7030000</t>
  </si>
  <si>
    <t>Постановление администрации Большемурашкинского муниципального района от 14.12.2011 г. № 947 "Об утверждении муниципальной целевой Программы «Развитие дошкольного, общего и дополнительного образования в Большемурашкинском муниципальном районе на 2012-2014 гг.»</t>
  </si>
  <si>
    <t>01.01.2012</t>
  </si>
  <si>
    <t xml:space="preserve">Мероприятия по по организации отдыха и оздоровления детей и молодежи </t>
  </si>
  <si>
    <t xml:space="preserve">Проведение мероприятий для детей и молодежи </t>
  </si>
  <si>
    <t>0120225200</t>
  </si>
  <si>
    <t xml:space="preserve">Организация и проведение мероприятий, направленных на предупреждение детского дорожно-транспортного травматизма </t>
  </si>
  <si>
    <t>0600328800</t>
  </si>
  <si>
    <t>Постановление администрации Б.Мурашкинского муниц.района НО №470 от 28.09.2015 г. Об утверждении МП "Повышение безопасности дорожного движения Большемурашкинского муниципального района на 2016-2018 годы"</t>
  </si>
  <si>
    <t>28.09.2015</t>
  </si>
  <si>
    <t>Ресурсное обеспечение сферы образования</t>
  </si>
  <si>
    <t>0144659</t>
  </si>
  <si>
    <t>Постановление администрации района от 06.10.2014 г. №718 Об утверждении МП "Развитие образования Большемурашкинского муниципального района на 2015-2017 годы" Подпрограмма 4 "Ресурсное обеспечение сферы образования"</t>
  </si>
  <si>
    <t>Постановление администрации Большемурашкинского муниципального района от 11.10.2013 г. № 759 "Об утверждении муниципальной программы "Комплексные меры противодействия злоупотреблению наркотикам и их незаконному обороту в Большемурашкинском муниципальном районе на 2014-2016 гг."</t>
  </si>
  <si>
    <t xml:space="preserve">МЦП "Молодежь Большемурашкинского района  на 2011-2014 годы" </t>
  </si>
  <si>
    <t>7170000</t>
  </si>
  <si>
    <t xml:space="preserve">Постановл.Админ.Б.Мурашкинского района НО 780 от 08.11.2010 Об утверждении МЦП "Молодежь Большемурашкинского района  на 2011-2014 годы" </t>
  </si>
  <si>
    <t>08.11.2010</t>
  </si>
  <si>
    <t xml:space="preserve">Муниципальная программа целевой подготовки специалистов в ОУВПМО для последующего направления на работу в ГБУЗ"Большемурашкинская ЦРБ" на 2008-2019 годы </t>
  </si>
  <si>
    <t>7180000</t>
  </si>
  <si>
    <t xml:space="preserve">постановление админ. Б.Мурашкинского муниц.района НО №453 от 11.06.2014  Муниципальная программа целевой подготовки специалистов в ОУВПМО для последующего направления на работу в ГБУЗ"Большемурашкинская ЦРБ" </t>
  </si>
  <si>
    <t>11.06.2014</t>
  </si>
  <si>
    <t xml:space="preserve">31.12.2019 </t>
  </si>
  <si>
    <t xml:space="preserve">Мероприятия, направленные на обеспечение общественного порядка и противодействия преступности </t>
  </si>
  <si>
    <t>1120126100</t>
  </si>
  <si>
    <t>Постановление админ.Б.Мурашкинского муниц.района от 06.10.2014 г. №720 с изменен. от 18.02.2015 №120 Об утверждении МП "Обеспечение общественного порядка и противодействия преступности в Большемурашкинском муниципальном районе Нижегородской области на 2015-2017 годы" Подпрограмма 2 "Профилактика безнадзорности и правонарушений несовершеннолетних на территории Большемурашкинского муниципального района на 2015-2017 годы"</t>
  </si>
  <si>
    <t xml:space="preserve">Мероприятия, направленные на противодействие немедицинскому использованию наркотических средств </t>
  </si>
  <si>
    <t>1130129600</t>
  </si>
  <si>
    <t>Постановление админ.Б.Мурашкинского муниц.района от 06.10.2014 г. №720 с изменен от 18.02.2015 №120 Об утверждении МП "Обеспечение общественного порядка и противодействия преступности в Большемурашкинском муниципальном районе Нижегородской области на 2015-2017 годы" Подпрограмма  "Комплексные меры противодействия злоупотребления наркотиками и их незак. обороту в Б.Мурашк. муниц. районе на 2015-2017 годы"</t>
  </si>
  <si>
    <t xml:space="preserve">Расходы за счет средств фонда поддержки территорий </t>
  </si>
  <si>
    <t>4.1.1.1.</t>
  </si>
  <si>
    <t xml:space="preserve">Расходы на обеспечение деятельности муниципальных детских дошкольных учреждений </t>
  </si>
  <si>
    <t>0110120590</t>
  </si>
  <si>
    <t>4.1.1.2</t>
  </si>
  <si>
    <t>0110172090</t>
  </si>
  <si>
    <t>4.1.1.3</t>
  </si>
  <si>
    <t>0140120590</t>
  </si>
  <si>
    <t>4.1.1.4</t>
  </si>
  <si>
    <t>4.1.1.5</t>
  </si>
  <si>
    <t>МЦП " Развитие дошкольного, общего и дополнительного образования в Большемурашкинском муниципальном районе на 2012-2014 годы"</t>
  </si>
  <si>
    <t>Постановление администрации Б.Мурашкинского муниц.района НО №947 от 14.12.2011 г. Об утверждении МЦП " Развитие дошкольного, общего и дополнительного образования в Большемурашкинском муниципальном районе на 2012-2014 годы"</t>
  </si>
  <si>
    <t>14.12.2011</t>
  </si>
  <si>
    <t>4.1.1.6</t>
  </si>
  <si>
    <t>4.1.1.7</t>
  </si>
  <si>
    <t xml:space="preserve"> 0922200  (0920311)</t>
  </si>
  <si>
    <t>4.1.1.8</t>
  </si>
  <si>
    <t>0110121590</t>
  </si>
  <si>
    <t>4.1.1.9</t>
  </si>
  <si>
    <t>0120123590</t>
  </si>
  <si>
    <t>4.1.1.10</t>
  </si>
  <si>
    <t>4.1.1.11</t>
  </si>
  <si>
    <t>0140151590</t>
  </si>
  <si>
    <t>4.1.1.12</t>
  </si>
  <si>
    <t>4.1.1.13</t>
  </si>
  <si>
    <t>4.1.1.14</t>
  </si>
  <si>
    <t>Улучшение условий и охраны труда в организациях Большемурашкинского муниципального района на 2012-2015 гг.</t>
  </si>
  <si>
    <t>4.1.1.15</t>
  </si>
  <si>
    <t>4.1.1.16</t>
  </si>
  <si>
    <t>4.1.1.17</t>
  </si>
  <si>
    <t>0120224910</t>
  </si>
  <si>
    <t>4.1.1.18</t>
  </si>
  <si>
    <t>0122520</t>
  </si>
  <si>
    <t>4.1.1.19</t>
  </si>
  <si>
    <t>4.1.1.20</t>
  </si>
  <si>
    <t>4.1.1.21</t>
  </si>
  <si>
    <t>4.1.1.22</t>
  </si>
  <si>
    <t>МП "Повышение безопасности дорожного движения в Большемурашкинском муниципальном районе на 2013 - 2015 гг."</t>
  </si>
  <si>
    <t>4.1.1.23</t>
  </si>
  <si>
    <t>4.1.1.24</t>
  </si>
  <si>
    <t>4.1.1.25</t>
  </si>
  <si>
    <t>4.1.1.26</t>
  </si>
  <si>
    <t>4.1.1.27</t>
  </si>
  <si>
    <t xml:space="preserve">Расходы на осущ.бюджетных инвестиций в объекты капитального строительства муниц.собственности </t>
  </si>
  <si>
    <t>0142020</t>
  </si>
  <si>
    <t xml:space="preserve">Мероприятия по организации отдыха и оздоровлению детей и молодежи </t>
  </si>
  <si>
    <t xml:space="preserve">Организация деятельности муниципальных комиссий по делам несовершеннолетних и защите их прав </t>
  </si>
  <si>
    <t>0150373040</t>
  </si>
  <si>
    <t>Постановление администрации района от 06.10.2014 г. №718 Об утверждении МП "Развитие образования Большемурашкинского муниципального района на 2015-2017 годы" Подпрограмма "Обеспечение реализации муниципальной программы"</t>
  </si>
  <si>
    <t>Осущест.полномочий по организационно-технич. И информационно-методич. Сопровождению аттестации пед.работников муниципальных и частных организаций, осущ. Образоват.деятельность</t>
  </si>
  <si>
    <t>0150373010</t>
  </si>
  <si>
    <t xml:space="preserve">Исполнение полномочий по организации и осуществлении деятельности по опеке и попечительству  </t>
  </si>
  <si>
    <t>0150373020</t>
  </si>
  <si>
    <t>1.2.2.</t>
  </si>
  <si>
    <t xml:space="preserve"> выплаты персоналу казенных учреждений</t>
  </si>
  <si>
    <t>Исполнение отдельных гос.полномочий по восп.и обуч.детей-инвалидов в ДДУ</t>
  </si>
  <si>
    <t>4207306  (4209901)</t>
  </si>
  <si>
    <t xml:space="preserve">1)Закон Нижегородской области от 25.09.2008  "О межбюджетных отношениях в Нижегородской области" 2)Закон Нижегородской области от 21.10.2005 № 140-З "О наделении  органов местного самоуправления отдельными государственными  полномочиями в области  образования" , пункт.3  3)Постановление гл.администрации от 19.11.2007 № 165 " О порядке исполнения полномочий по воспитанию и обучению детей-инвалидов" </t>
  </si>
  <si>
    <t xml:space="preserve">1)25.09.2008 2)21.10.2005 3)19.11.2007    </t>
  </si>
  <si>
    <t xml:space="preserve">1)не определен 2)не определен 3)не определен </t>
  </si>
  <si>
    <t>Исполнение полномочий в сфере общего образования в муниципальных дошкольных образовательных организациях за счет областного бюджета</t>
  </si>
  <si>
    <t>4207308</t>
  </si>
  <si>
    <t xml:space="preserve">1) Постановление Правительства Нижегородской области от 27.07.2012 N 476 "О предоставлении в 2012 году субсидий из областного бюджета бюджетам муниципальных районов и городских округов Нижегородской области на софинансирование полномочий по организации общедоступного и бесплатного дошкольного образования в муниципальных дошкольных образовательных учреждениях в части реализации основных общеобразовательных программ дошкольного образования, создаваемых путем реорганизации или ликвидации, а также путем изменения типа муниципальных общеобразовательных учреждений, в том числе муниципальных образовательных учреждений для детей дошкольного и младшего школьного возраста"
</t>
  </si>
  <si>
    <t xml:space="preserve">1) 27.07.2012 </t>
  </si>
  <si>
    <t>1) не определен</t>
  </si>
  <si>
    <t>0110273070</t>
  </si>
  <si>
    <t>4207306</t>
  </si>
  <si>
    <t>240</t>
  </si>
  <si>
    <t>0117307</t>
  </si>
  <si>
    <t>Осуществление выплат на возмещение части расходов по приобретению путевок в детские санатории, расположенные на территории РФ</t>
  </si>
  <si>
    <t>6197332</t>
  </si>
  <si>
    <t xml:space="preserve">1) Закон Нижегородской области от 07.09.2007 N 121-З (ред. от 18.06.2012, с изм. от 17.12.2012) "О наделении органов местного самоуправления муниципальных районов и городских округов Нижегородской области государственными полномочиями по осуществлению денежных выплат и выплат вознаграждения отдельным категориям граждан" приложение 5                                        2) Закон Нижегородской области от 17.12.2012 N 164-З "Об областном бюджете на 2013 год"
</t>
  </si>
  <si>
    <t>1) 07.09.2007                               2) 17.12.2012</t>
  </si>
  <si>
    <t>Компенсация части родит.платы за содержание ребенка в ДДУ</t>
  </si>
  <si>
    <t>0110273110</t>
  </si>
  <si>
    <t>4.1.1.1</t>
  </si>
  <si>
    <t>0110273080</t>
  </si>
  <si>
    <t>Постановление администрации района от 06.10.2014 г. №718 Об утверждении МП "Развитие образования Большемурашкинского муниципального района на 2015-2017 годы" Подпрограмма 1 "Развитие дошкольного и общего образования" 2)Постан.админ.Б.Мурашкинского муниц.района НО от 09.11.2015 №539 "Об утв.Положения об упорядочении род.платы за присмотр и уход за детьми в муниц.организациях, осущ.образоват.деятельность по реализации образоват.программ дошк.образования, находящ. в ведении УО адм.Б.Мурашк.района НО"</t>
  </si>
  <si>
    <t>1)06.10.2014   2)09.11.2015</t>
  </si>
  <si>
    <t>1)31.12.2017  2)не определен</t>
  </si>
  <si>
    <t>6.</t>
  </si>
  <si>
    <t>Иные выплаты населению</t>
  </si>
  <si>
    <t>Организация отдыха и оздоровления детей в каникулярный период</t>
  </si>
  <si>
    <t>5226602</t>
  </si>
  <si>
    <t xml:space="preserve">Постановление Правительства Нижегородской области от 25.03.2009 N 149
(ред. от 13.11.2012)
"Об организации отдыха, оздоровления и занятости детей и молодежи Нижегородской области"
</t>
  </si>
  <si>
    <t>13.11.2012</t>
  </si>
  <si>
    <t>0120273320</t>
  </si>
  <si>
    <t xml:space="preserve">Мероприятия, напрвленные на повышение эффективности работы сельскохозяйственных товаропроизводителей </t>
  </si>
  <si>
    <t>1800128110</t>
  </si>
  <si>
    <t xml:space="preserve">Приказ управлениия сельского хозяйства от 20.07.2014 г.№5 (с изм. От 20.08.2014 г. №6)  Об утверждении ВП "Стимулирование повышения эффективности работы сельскохозяйственных товаропроизводителей Большемурашкинского муниципального района на 2015-2017 годы" </t>
  </si>
  <si>
    <t>1200128100</t>
  </si>
  <si>
    <t>З</t>
  </si>
  <si>
    <t xml:space="preserve">Реализация мероприятий, направленных на повышение эффективности работы сельскохозяйственных товаропроизводителей </t>
  </si>
  <si>
    <t>1802811</t>
  </si>
  <si>
    <t>082 Управление сельского хозяйства администрации Большемурашкинского муниц. района</t>
  </si>
  <si>
    <t>Осуществление полномочий по поддержке сельскохозяйственного производства</t>
  </si>
  <si>
    <t>1620173030</t>
  </si>
  <si>
    <t>Постановление администрации района от 06.10.2014 г. №719 об утверждении МП "Развитие агропромышленного комплекса Большемурашкинского муниципального района Нижегородской области" Подпрограмма "Обеспечение реализации муниципальной программы"</t>
  </si>
  <si>
    <t>Осуществление отдельных гос.полномочий в области ветеринарии по предупрежд. И ликвид.болезней животных, их лечению, защите населения от болезней, общих для человека и животных, в части регулирования численности безнадзорных животных</t>
  </si>
  <si>
    <t>7770473310</t>
  </si>
  <si>
    <t xml:space="preserve">Закон Нижегородской области от 03.10.2013 г. №129-З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РЕГУЛИРОВАНИЯ ЧИСЛЕННОСТИ БЕЗНАДЗОРНЫХ ЖИВОТНЫХ
</t>
  </si>
  <si>
    <t>Подпрограмма "Развитие сельского хозяйства Большемурашкинского муниципального района Нижегородской области" до 2020 года</t>
  </si>
  <si>
    <t>1610000</t>
  </si>
  <si>
    <t>Постановление администрации района от 06.10.2014 г. №719 об утверждении МП "Развитие агропромышленного комплекса Большемурашкинского муниципального района Нижегородской области" Подпрограмма "Развитие сельского хозяйства Большемурашкинского муниципального района Нижегородской области" до 2020 года</t>
  </si>
  <si>
    <t>МФЦ</t>
  </si>
  <si>
    <t>0500300590</t>
  </si>
  <si>
    <t>0500372090</t>
  </si>
  <si>
    <t xml:space="preserve">Земельная служба </t>
  </si>
  <si>
    <t>0700300590</t>
  </si>
  <si>
    <t>Постановление админ.Большемурашкинского муниц.района от 14.10.2014 г.№753(с измен.от 16.02.2015 №112) об утерждении МП "Управление муниципальной собственностью Большемурашкинского муниципального района Нижегородской области на 2015-2017 годы</t>
  </si>
  <si>
    <t>14.10.2014</t>
  </si>
  <si>
    <t xml:space="preserve">Выплата зараб.платы с начисл. На нее работникам муниципальных учреждений и органов местного самоуправления </t>
  </si>
  <si>
    <t>0700372090</t>
  </si>
  <si>
    <t>Завершение работ по созданию сети МФЦ предоставления гос.и муниципальных услуг</t>
  </si>
  <si>
    <t>7775392</t>
  </si>
  <si>
    <t>0700200590</t>
  </si>
  <si>
    <t xml:space="preserve">Иные м.б. трансферты на завершение работ по созданию сети МФЦ предоставления гос. И муниц.услуг </t>
  </si>
  <si>
    <t>0025392</t>
  </si>
  <si>
    <t xml:space="preserve">ПРАВИТЕЛЬСТВО РОССИЙСКОЙ ФЕДЕРАЦИИ ПОСТАНОВЛЕНИЕ от 22 декабря 2012 г. N 1376 ОБ УТВЕРЖДЕНИИ ПРАВИЛ ОРГАНИЗАЦИИ ДЕЯТЕЛЬНОСТИ МНОГОФУНКЦИОНАЛЬНЫХ ЦЕНТРОВ ПРЕДОСТАВЛЕНИЯ ГОСУДАРСТВЕННЫХ И МУНИЦИПАЛЬНЫХ УСЛУГ  ПРАВИТЕЛЬСТВО НИЖ.ОБЛ. ПОСТАНОВЛЕНИЕ от 20 мая 2014 г. N 338 ОБ УТВ. ПОЛОЖЕНИЯ О ПОРЯДКЕ ФОРМИР. РАСПРЕДЕЛЕНИЯ И ИСПОЛЬЗОВАНИЯ ПРЕДОСТАВЛЯЕМЫХ БЮДЖЕТАМ МУНИЦ.РАЙОНОВ И ГОР. ОКРУГОВ НИЖ. ОБЛ. СУБСИДИЙ НА РАЗВИТИЕ ИНФОРМ.ТЕХНОЛОГИЧЕСКОЙ ИНФРАСТРУКТУРЫ МНОГОФУНКЦ. ЦЕНТРОВ ПРЕДОСТ. ГОС. И МУНИЦ. УСЛУГ, СОЗДАВАЕМЫХ НА ТЕРРИТОРИИ
МУНИЦ.ОБРАЗОВАНИЙ НИЖЕГОРОД. ОБЛАСТИ, В ТОМ ЧИСЛЕ УДАЛЕННЫХ РАБОЧИХ МЕСТ,МОБИЛЬНЫХ ОФИСОВ
Постановл.Администрации района от 30.12.2013 №1007 "Об утв.Положения о порядке опл.труда работ. МКУ "Многофункцион. центр предоставления гос.и муниц. услуг" на террит. Большемурашкинского муниц. района НО 
</t>
  </si>
  <si>
    <t>1)22.12.2012   2)20.05.2014     3)30.12.2013</t>
  </si>
  <si>
    <t>не определен   не определен    не определен</t>
  </si>
  <si>
    <t>550</t>
  </si>
  <si>
    <t xml:space="preserve">Техгническая инвентаризация, оценка рыночной стоимости объектов муниципальной собственности района  </t>
  </si>
  <si>
    <t>0700229010</t>
  </si>
  <si>
    <t>0700126000</t>
  </si>
  <si>
    <t>6157233</t>
  </si>
  <si>
    <t xml:space="preserve">Постановление Правит.РФ от 15.04.2014 №313 "Об утверждении гос.программы РФ "Информационное общество (2011-2020)годы" </t>
  </si>
  <si>
    <t>15.04.2014</t>
  </si>
  <si>
    <t>31.12.2020</t>
  </si>
  <si>
    <t xml:space="preserve">Проведение специальной оценки условий труда в структ. Подразделениях администрации района, муниципальных организациях </t>
  </si>
  <si>
    <t>1400127100</t>
  </si>
  <si>
    <t>Постановление администрации Б.Мурашкинского муниц.района НО №416 от 18.08.2015г. Об утверждении  муниципальной  целевой Программы «Улучшение условий и охраны труда в организациях Большемурашкинского муниципального района на 2016-2018 г.г.»</t>
  </si>
  <si>
    <t>18.08.2015</t>
  </si>
  <si>
    <t xml:space="preserve">Обучение и профессиональная подготовка в области охраны труда </t>
  </si>
  <si>
    <t>1400227100</t>
  </si>
  <si>
    <t>Компенсация части лизингового платежа по договорам лизинга при закупке подвижного состава для пассажирских перевозок</t>
  </si>
  <si>
    <t>3037202</t>
  </si>
  <si>
    <t xml:space="preserve">Постановление Правительства Нижегородской области от 01.10.2008 N 424 (ред. от 01.11.2011) "О предоставлении субсидий из областного бюджета бюджетам муниципальных районов (городских округов) Нижегородской области на компенсацию части лизингового платежа по договорам лизинга при закупке подвижного состава для пассажирских перевозок"
</t>
  </si>
  <si>
    <t>01.10.2008</t>
  </si>
  <si>
    <t>МП "Развитие автомобильного транспорта Большемурашкинского муниципального района на 2014-2016 гг."</t>
  </si>
  <si>
    <t>7090000</t>
  </si>
  <si>
    <t>Постановление администрации Большемурашкинского муниципального района от 14.11.2013 г. № 857 "Развитие автомобильного транспорта Большемурашкинского муниципального района на 2014-2016 гг."</t>
  </si>
  <si>
    <t xml:space="preserve">МЦП "Развитие малого и среднего предпринимательства в Большемурашкинском районе на 2011-2015 годы" </t>
  </si>
  <si>
    <t>0902903   7779903</t>
  </si>
  <si>
    <t xml:space="preserve">Постановл.Администрац.Б.Мурашкинского района НО №766 от 01.11.2010г. Об утверждении МЦП "Развитие малого и среднего предпринимательства в Большемурашкинском районе на 2011-2015 годы" </t>
  </si>
  <si>
    <t>01.11.2010</t>
  </si>
  <si>
    <t>0700059</t>
  </si>
  <si>
    <t>0707209</t>
  </si>
  <si>
    <t>4.2. Предоставление субсидий автономным учреждениям</t>
  </si>
  <si>
    <t>4.2.1.</t>
  </si>
  <si>
    <t xml:space="preserve">Субсидии автономным учреждениям на финансовое обеспечение муниципального задания на оказание муниципальных услуг (выполнение работ)
</t>
  </si>
  <si>
    <t>4.2.2</t>
  </si>
  <si>
    <t>0500100590</t>
  </si>
  <si>
    <t>4.2.3</t>
  </si>
  <si>
    <t>0500172050</t>
  </si>
  <si>
    <t>5. Предоставления субсидий некоммерческим организациям, не являющимися муниципальными учреждениями, в том числе в соответствии с договорами (соглашениями) на оказание указанными организациями муниципальных услуг (выполнение работ) физическим и (или) юридическим лицам</t>
  </si>
  <si>
    <t>5.1.</t>
  </si>
  <si>
    <t>0900162500</t>
  </si>
  <si>
    <t xml:space="preserve">Постановл.Администрац.Б.Мурашкинского района НО №466 от 24.09.2015г. Об утверждении МЦП "Развитие малого и среднего предпринимательства в Большемурашкинском районе на 2016-2018 годы" </t>
  </si>
  <si>
    <t>24.09.2015</t>
  </si>
  <si>
    <t>бюджетные инвестиции в объекты капитального строительства муниципальной собственности</t>
  </si>
  <si>
    <t>1700160010</t>
  </si>
  <si>
    <t xml:space="preserve"> Постан.админ.Б.Мурашкинского муниц.района от 14.11.2013 №857(с измен. От 14.07.2015 №331) Об утв.МП "Развитие автомобильного транспорта Большемурашкинского муниц.района на 2014-2016 годы"</t>
  </si>
  <si>
    <t xml:space="preserve">  14.11.2013</t>
  </si>
  <si>
    <t xml:space="preserve">      31.12.2016</t>
  </si>
  <si>
    <t>МП "Организация оплачиваемых общественных работ на территории Большемурашкинского района" на 2014-2016 годы</t>
  </si>
  <si>
    <t>0400129910</t>
  </si>
  <si>
    <t>Постановление Админ.Б.Мурашкинского мун.района от 12.05.2014 №327 (с измен.от 11.02.2015 №93) Об утверждении муниц.программы "Организация оплачиваемых общественных работ на территории Б.Мурашкинского муниц. района на 2014-2016 г."</t>
  </si>
  <si>
    <t>12.05.2014</t>
  </si>
  <si>
    <t>Расходы за счет резервного фонда Правительства Нижегородской области</t>
  </si>
  <si>
    <t>0700400</t>
  </si>
  <si>
    <t>810</t>
  </si>
  <si>
    <t xml:space="preserve">Закон Нижегородской области от 17.12.2012 N 164-З
(ред. от 03.10.2013)
"Об областном бюджете на 2013 год"
(принят постановлением ЗС НО от 06.12.2012 N 735-V)
</t>
  </si>
  <si>
    <t>31.12.2013</t>
  </si>
  <si>
    <t>МЦП  «Повышение безопасности дорожного движения в Большемурашкинском муниципальном районе на 2013-2015 годы»</t>
  </si>
  <si>
    <t>МП "Развитие автомобильного транспорта Б.Мурашкинского муниципального района на 2014-2016 годы"</t>
  </si>
  <si>
    <t xml:space="preserve"> 1706001   7776001</t>
  </si>
  <si>
    <t>Постановление админстрации Б.Мурашкинского муниц.района НО №955 от 31.12.2010 г. РЦП "Развитие автомобильного транспорта Б.Мурашкинского муниципального района на 2011-2013 годы" Постан.админ.Б.Мурашкинского муниц.района от 14.11.2013 №857(с измен. От 14.05.2014 №331) Об утв.МП "Развитие автомобильного транспорта Большемурашкинского муниц.района на 2014-2016 годы"</t>
  </si>
  <si>
    <t>31.12.2010    14.11.2013</t>
  </si>
  <si>
    <t>31.12.2013            31.12.2016</t>
  </si>
  <si>
    <t>7010000</t>
  </si>
  <si>
    <t>1400327100</t>
  </si>
  <si>
    <t xml:space="preserve">366 Комитет по управлению экономикой администрации Большемурашкинского муниц.района </t>
  </si>
  <si>
    <t>Приложение 1. Принимаемые расходные обязательства, включенные в реестр расходных обязательств Большемурашкинского муниципального раона на 2016 год</t>
  </si>
  <si>
    <t>АНО "Центр бизнеса Большемурашкинского района"</t>
  </si>
  <si>
    <t>создание условий и возможностей для повышения роли культуры в воспитании и просвещении населения Большемурашкинского муниципального района в ее лучших традициях и достижениях; сохранение культурного наследия района и единого культурно- информационного пространства</t>
  </si>
  <si>
    <t>создание материальной базы развития социальной и инженерной инфраструктуры для обеспечения решения главной стратегической цели – повышение качества жизни населения Большемурашкинского района</t>
  </si>
  <si>
    <t xml:space="preserve">Постановление администрации Б.Мурашкинского муниц района НО от 16.11.2015 №510 Об утверждении МП "Развитие культуры и туризма в Большемурашкинском муниципальном районе на 2016-2018 годы" </t>
  </si>
  <si>
    <t>Реализация переданных исп.-распорядит.органам муниц.образований НО гос.полномочий по составлению списков кандидатов в присяжные заседатели фед.судов общей юрисдикции в РФ</t>
  </si>
  <si>
    <t>реализацию переданных государственных полномочий по составлению списков кандидатов в присяжные заседатели федеральных судов общей юрисдикции в Российской Федерации</t>
  </si>
  <si>
    <t xml:space="preserve">Субсидии бюджетным учреждениям на финансовое обеспечение муниципального задания на оказание муниципальных услуг (выполнение работ)
</t>
  </si>
  <si>
    <t xml:space="preserve">Постановление администрации Большемурашкинского района от 07.10.2014 г. №724  (с имен.от 09.04.2015 №218)Об утверждении МП "Информатизация Большемурашкинского муниципального района Нижегородской области на 2015-2017 годы"                                              Постановление Правительства НО №356 от 05.06.2015 О внесении изменений в Положение о порядке оказания гос. фин.поддержки СМИ НО, утвержденное Постан.Правит.НО от 19.05.2006 г. №176 </t>
  </si>
  <si>
    <t>Постановление администрации района от 20.08.2014 г. №618 об утверждении МП "Управление муниципальными финансами Большемурашкинского муниципального района Нижегородской области" на 2014-2017 годы Подпрограмма 4 "Обеспечение реализации муниципальной программы Большемурашкинского муниципального района Нижегородской области" Постановление НО от 29.04.2015 г. №251 "Об утверждении Положения о предост.субсидий бюджетам муниц.районов и гор.округов Но на выплату з.п. с начислен.на нее работникам муниц.учреждений и органов мест.самоуправл.</t>
  </si>
  <si>
    <t>Постановление администрации района от 20.08.2014 г. №618 об утверждении МП "Управление муниципальными финансами Большемурашкинского муниципального района Нижегородской области" на 2014-2017 годы Подпрограмма 4 "Обеспечение реализации муниципальной программы Большемурашкинского муниципального района Нижегородской области"Постановление НО от 29.04.2015 г. №251 "Об утверждении Положения о предост.субсидий бюджетам муниц.районов и гор.округов Но на выплату з.п. с начислен.на нее работникам муниц.учреждений и органов мест.самоуправл.</t>
  </si>
  <si>
    <t>Постановление администрации района от 07.10.2014 г. №725 (с измен.от 10.02.2015 №88)Об утверждении МП "Повышение эффективности муниципального управления Большемурашкинского муниципального района Нижегородской области на 2015-2017 годы" Подпрограмма 5 "Обеспечение реализации муниципальной программы" Постановление НО от 29.04.2015 г. №251 "Об утверждении Положения о предост.субсидий бюджетам муниц.районов и гор.округов Но на выплату з.п. с начислен.на нее работникам муниц.учреждений и органов мест.самоуправл.</t>
  </si>
  <si>
    <t>Постановление администрации района от 07.10.2014 г. №725 (с измен.от 10.02.2015 №88)Об утверждении МП "Повышение эффективности муниципального управления Большемурашкинского муниципального района Нижегородской области на 2015-2017 годы" Подпрограмма 2 "Развитие ресурсного обеспечения и юридическая поддержка органов местного самоуправления Большемурашкинского муниципального района" Постановление НО от 29.04.2015 г. №251 "Об утверждении Положения о предост.субсидий бюджетам муниц.районов и гор.округов Но на выплату з.п. с начислен.на нее работникам муниц.учреждений и органов мест.самоуправл.</t>
  </si>
  <si>
    <t>Постановление администрации района от 13.10.2014 №750 об утверждении МП "Защита населения и территорий от чрезвычайных ситуаций, обеспечение пожарной безопасности и безопасности людей на водных объектах Большемурашкинского муниципального района НО на 2015-2017 г" Подпрограмма 2 "Защита населения от чрезвычайных ситуаций"          Постановление НО от 29.04.2015 г. №251 "Об утверждении Положения о предост.субсидий бюджетам муниц.районов и гор.округов Но на выплату з.п. с начислен.на нее работникам муниц.учреждений и органов мест.самоуправл.</t>
  </si>
  <si>
    <t>Постановление администрации района от 01.10.2014 №713 О внесении изменений в Постан. От 11.10.2013 №758 Об утверждении МП "Развитие культуры и туризма в Большемурашкинском муниципальном районе на 2014-2016 годы" Подпрограмма 5"Обеспечение реализации муниципальной программы"  Постановление НО от 29.04.2015 г. №251 "Об утверждении Положения о предост.субсидий бюджетам муниц.районов и гор.округов Но на выплату з.п. с начислен.на нее работникам муниц.учреждений и органов мест.самоуправл.</t>
  </si>
  <si>
    <t>1) Постановление администрации Большемурашкинского муниципального района от 03.12.2013 г. № 929 " Об утверждении муниципальной программы "Развитие физической культуры и спорта Большемурашкинского муниципального района на 2014-2016 г."        Постановление НО от 29.04.2015 г. №251 "Об утверждении Положения о предост.субсидий бюджетам муниц.районов и гор.округов Но на выплату з.п. с начислен.на нее работникам муниц.учреждений и органов мест.самоуправл.</t>
  </si>
  <si>
    <t>Постановление администрации района от 06.10.2014 г. №718 Об утверждении МП "Развитие образования Большемурашкинского муниципального района на 2015-2017 годы" Подпрограмма 3 "Развитие системы оценки качества образования и информационной прозрачности системы образования"                                                                        Постановление НО от 29.04.2015 г. №251 "Об утверждении Положения о предост.субсидий бюджетам муниц.районов и гор.округов Но на выплату з.п. с начислен.на нее работникам муниц.учреждений и органов мест.самоуправл.</t>
  </si>
  <si>
    <t>Постановление администрации района от 06.10.2014 г. №718 Об утверждении МП "Развитие образования Большемурашкинского муниципального района на 2015-2017 годы" Подпрограмма 5 "Обеспечение реализации муниципальной программы"                                        Постановление НО от 29.04.2015 г. №251 "Об утверждении Положения о предост.субсидий бюджетам муниц.районов и гор.округов Но на выплату з.п. с начислен.на нее работникам муниц.учреждений и органов мест.самоуправл.</t>
  </si>
  <si>
    <t>Постановление администрации района от 06.10.2014 г. №718 Об утверждении МП "Развитие образования Большемурашкинского муниципального района на 2015-2017 годы" Подпрограмма 1 "Развитие дошкольного и общего образования"                                                         Постановление НО от 29.04.2015 г. №251 "Об утверждении Положения о предост.субсидий бюджетам муниц.районов и гор.округов Но на выплату з.п. с начислен.на нее работникам муниц.учреждений и органов мест.самоуправл.</t>
  </si>
  <si>
    <t>0120172090</t>
  </si>
  <si>
    <t>Постановление администрации района от 06.10.2014 г. №718 Об утверждении МП "Развитие образования Большемурашкинского муниципального района на 2015-2017 годы" Подпрограмма 2 "Развитие дополнительного образования и воспитания детей и молодежи"      Постановление НО от 29.04.2015 г. №251 "Об утверждении Положения о предост.субсидий бюджетам муниц.районов и гор.округов Но на выплату з.п. с начислен.на нее работникам муниц.учреждений и органов мест.самоуправл.</t>
  </si>
  <si>
    <t>05.06.2015</t>
  </si>
  <si>
    <t>29.04.2015</t>
  </si>
  <si>
    <t xml:space="preserve">не определен  </t>
  </si>
  <si>
    <t>1) не определен;
2) не определен 3)не определен 4)не определен 5)не определен 6)не определен</t>
  </si>
  <si>
    <t xml:space="preserve">не определен </t>
  </si>
  <si>
    <t>не опрделен</t>
  </si>
  <si>
    <t>не опредеелен</t>
  </si>
  <si>
    <t>Исполнение полномочий в сфере общего образования в муниципальных ольных образовательных организациях за счет областного бюджета</t>
  </si>
  <si>
    <t>Постановление администрации района от 06.10.2014 г. №718 Об утверждении МП "Развитие образования Большемурашкинского муниципального района на 2015-2017 годы" Подпрограмма 1 "Развитие дошкольного и общего образования"           Постановление Приавит.НО от 11.03.2015 г №125 "Об утверждении Порядка расходования субвенций на исп.полномочий в сфере общего образования, предоставляемых из областного бюджета бюджетам муниц.районов и город.округов НО</t>
  </si>
  <si>
    <t>06.10.2014                                                                 11.03.2015</t>
  </si>
  <si>
    <t>31.12.2017                       не определен</t>
  </si>
  <si>
    <t>1.3</t>
  </si>
  <si>
    <t>1)Постановление администрации Большемурашкинского муниципального района от 30.12.2013 №1009 (с измен. от 27.02.2015 №145) "Об утверждении муниципальной программы "Меры социальной поддержки населения Большемурашуинского муниципального района Нижегородской области на 2014-2016 годы"                                                      2)Постановление админ.Б.Мурашкинского муниц.района НО от 25.04.2014 №294 "Об утверждении порядка предоставления материальной помощи гражданам, находящимся в трудной жизненной ситуации, в виде денежных средств"</t>
  </si>
  <si>
    <t>1540110980</t>
  </si>
  <si>
    <t>11.10.2013</t>
  </si>
  <si>
    <r>
      <t xml:space="preserve">1) ФЗ от 06.10.2003 № 131-ФЗ "Об общих принципах организации местного самоуправления РФ" подп.1 п.1.ст.15; 2)Федеральный закон от 02.03.2007 № 25-ФЗ "О муниципальной службе в Российской Федерации" ст.34,гл.9 3) Закон Нижегородской области от 03.08.2007 № 99-З " О муниципальной службе в Нижегородской области" ст.25;  5) УставБольшемурашкинского района от 1.11.05  п.1 ст.33 6) Решение ЗС от 01.06.2010 №32 "О назначении на должность главы администрации Б.Мурашкинского муниц.района НО" (в посл.ред.реш. ЗС от 19.08.2014 №47) 7)Решение ЗС №34 от 23.12.2014 </t>
    </r>
    <r>
      <rPr>
        <sz val="10"/>
        <rFont val="Times New Roman"/>
        <family val="1"/>
      </rPr>
      <t>"О НАЗНАЧЕНИИ НА ДОЛЖНОСТЬ ГЛАВЫ АДМИНИСТРАЦИИ БОЛЬШЕМУРАШКИНСКОГО МУНИЦИПАЛЬНОГО
РАЙОНА НИЖЕГОРОДСКОЙ ОБЛАСТИ"</t>
    </r>
    <r>
      <rPr>
        <sz val="12"/>
        <rFont val="Times New Roman"/>
        <family val="1"/>
      </rPr>
      <t xml:space="preserve">
</t>
    </r>
  </si>
  <si>
    <t>1) 06.10.2003;
2)01.07.2007  3)01.07.2007  5)01.11.2005    6)01.06.2010     7)23.12.2014</t>
  </si>
  <si>
    <t>1) не определен;
2) не определен   3)не определен    5)не определен  6)не определен   7)не определен</t>
  </si>
  <si>
    <t>1) Федеральный закон от 07.02.2011 N 6-ФЗ "Об общих принципах организации и деятельности контрольно-счетных органов субъектов Российской Федерации и муниципальных образований" 
2) Федеральный закон от 06.10.2003 N 131-ФЗ "Об общих принципах организации местного самоуправления в Российской Федерации", ст. 38
3) Закон Нижегородской области от 07.10.2011 г. № 137-З "О регулировании отдельных правоотношений, связанных с деятельностью контрольно-счетных органов муниципальных образований Нижегородской области"  4)Закон Но №93-З от 10.10.2003 г. "О денежном содержании лиц, замещающих муниципальные должности в Нижегородской области"   5)  Решение Земского собрания Большемурашкинского муниципального района от 26.04.2012 г. № 24 "Об утверждении Положения о контрольно-счетной инспеции Большемурашкинского муниципального района Нижегородской области"</t>
  </si>
  <si>
    <t>1) 01.10.2011   2) 06.10.2003   3) 07.10.2011  4)10.10.2003  5)26.04.2012</t>
  </si>
  <si>
    <t>1) не определен  2) не определен   3) не определен  4)не определен  5)не определен</t>
  </si>
  <si>
    <t xml:space="preserve">Руководитель контрольно-счетной инспекции Большемурашкинского муниципального района </t>
  </si>
  <si>
    <t>1) Фед.Закон от 02.03.2007 №25 -ФЗ "О муниципальной службе в Российской Федерации" 2) Постановление администрации района от 07.10.2014 г. №725 (с измен.от 10.02.2015 №88) Об утверждении МП "Повышение эффективности муниципального управления Большемурашкинского муниципального района Нижегородской области на 2015-2017 годы" Подпрограмма 5 "Обеспечение реализации муниципальной программы"</t>
  </si>
  <si>
    <t>1)02.03.2007   2)07.10.2014</t>
  </si>
  <si>
    <t>1)не определен   2)31.12.2017</t>
  </si>
  <si>
    <t>1)не определен 2)31.12.2017</t>
  </si>
  <si>
    <t>1)02.03.2007  2)29.04.2008 3)07.10.2014</t>
  </si>
  <si>
    <t>1)не определен 2)не определен 3)31.12.2017</t>
  </si>
  <si>
    <t>1) Фед.Закон от 02.03.2007 №25 -ФЗ "О муниципальной службе в Российской Федерации" 2)Решение ЗС №29 от 29.04.2008 г. (с изменениями ) "О муниципальной службе в Большемурашкинском муниципальном районе НО" 3) Постановление администрации района от 07.10.2014 г. №725 (с изменениями от 10.02.2015 №88) Об утверждении МП "Повышение эффективности муниципального управления Большемурашкинского муниципального района Нижегородской области на 2015-2017 годы" Подпрограмма 4 "Соц.гарантии лиц, замещающ.муниц.должности, должности муниц.службы и служащих органов местного самоуправления Б.Мурашкинского муниц.района Но на 2015-2017 годы"</t>
  </si>
  <si>
    <t>1)Постановление админ.Б.Мурашк.муниц.района НО от 25.04.2014 №295 "Об утверждении порядка использования бюджетных ассигнований резервного фонда администрации Большемурашкинского муниципального района НО" 2) Постановление администрации района от 20.08.2014 г. №618 об утверждении МП "Управление муниципальными финансами Большемурашкинского муниципального района Нижегородской области" на 2014-2017 годы Подпрограмма 1 "Организация и совершенствование бюджетного процесса Большемурашкинского муниц.района НО"</t>
  </si>
  <si>
    <t>1)25.04.2014 2)20.08.2014</t>
  </si>
  <si>
    <t>Постановление администр.Б.Мурашк.муниц.районаНО от 31.10.2013 №828 "О создании муниц.учреждения ХЭС учреждений культуры Б.Мурашкинского муниц.района НО"  Постановление администрации Б.Мурашкинского муниц района НО от 16.11.2015 №510 Об утверждении МП "Развитие культуры и туризма в Большемурашкинском муниципальном районе на 2016-2018 годы" Подпрограмма "Хозяйственное обслуживание сферы культуры"                                                  Постановление НО от 29.04.2015 г. №251 "Об утверждении Положения о предост.субсидий бюджетам муниц.районов и гор.округов Но на выплату з.п. с начислен.на нее работникам муниц.учреждений и органов мест.самоуправл.</t>
  </si>
  <si>
    <t>31.10.2013 16.11.2015</t>
  </si>
  <si>
    <t>не определен 31.12.2018</t>
  </si>
  <si>
    <t>Постановление администр.Б.Мурашк.муниц.районаНО от 31.10.2013 №828 "О создании муниц.учреждения ХЭС учреждений культуры Б.Мурашкинского муниц.района НО" Постановление администрации Б.Мурашкинского муниц района НО от 16.11.2015 №510 Об утверждении МП "Развитие культуры и туризма в Большемурашкинском муниципальном районе на 2016-2018 годы" Подпрограмма "Хозяйственное обслуживание сферы культуры"</t>
  </si>
  <si>
    <t>Постановление администр.Б.Мурашк.муниц.районаНО от 31.10.2013 №828 "О создании муниц.учреждения ХЭС учреждений культуры Б.Мурашкинского муниц.района НО"Постановление администрации Б.Мурашкинского муниц района НО от 16.11.2015 №510 Об утверждении МП "Развитие культуры и туризма в Большемурашкинском муниципальном районе на 2016-2018 годы" Подпрограмма "Хозяйственное обслуживание сферы культуры"</t>
  </si>
  <si>
    <t>Постановление админ.Б.Мурашкинского муниц.района НО №774 от 08.11.2010 "Об утверждении положения о порядке формирования и расходования средств целевого финансового резерва для предупреждения и ликвидации чрезвычайных ситуаций и последствий стихийных бедствий"  Постановление администрации района от 13.10.2014 №750 об утверждении МП "Защита населения и территорий от чрезвычайных ситуаций, обеспечение пожарной безопасности и безопасности людей на водных объектах Большемурашкинского муниципального района НО на 2015-2017 г" Подпрограмма  "Защита населения от чрезвычайных ситуаций"</t>
  </si>
  <si>
    <t>08.11.2010 13.10.2014</t>
  </si>
  <si>
    <t>не определен 31.12.2017</t>
  </si>
  <si>
    <t>Постановление админ.Б.Мурашкинского муниц.района НО от 16.10.2015 №507 "О реорганизации муниципальных бюджетных учреждений культуры Большемурашкинского муниц.района НО"                      Постановление администрации Б.Мурашкинского муниц района НО от 16.11.2015 №510 Об утверждении МП "Развитие культуры и туризма в Большемурашкинском муниципальном районе на 2016-2018 годы" Подпрограмма "Наследие"                                                                  Постановление НО от 29.04.2015 г. №251 "Об утверждении Положения о предост.субсидий бюджетам муниц.районов и гор.округов Но на выплату з.п. с начислен.на нее работникам муниц.учреждений и органов мест.самоуправл.</t>
  </si>
  <si>
    <t>16.10.2016 16.11.2015</t>
  </si>
  <si>
    <t>Постановление администрации района от 01.10.2014 №713 О внесении изменений в Постан. От 11.10.2013 №758 Об утверждении МП "Развитие культуры и туризма в Большемурашкинском муниципальном районе на 2014-2016 годы" Подпрограмма "Туризм и музейное дело"     Постановление НО от 29.04.2015 г. №251 "Об утверждении Положения о предост.субсидий бюджетам муниц.районов и гор.округов Но на выплату з.п. с начислен.на нее работникам муниц.учреждений и органов мест.самоуправл.</t>
  </si>
  <si>
    <t>Постановление администрации района от 01.10.2014 №713 О внесении изменений в Постан. От 11.10.2013 №758 Об утверждении МП "Развитие культуры и туризма в Большемурашкинском муниципальном районе на 2014-2016 годы" Подпрограмма 1"Библиотечное дело" Постановление НО от 29.04.2015 г. №251 "Об утверждении Положения о предост.субсидий бюджетам муниц.районов и гор.округов Но на выплату з.п. с начислен.на нее работникам муниц.учреждений и органов мест.самоуправл.</t>
  </si>
  <si>
    <t>01.10.2014  29.04.2015</t>
  </si>
  <si>
    <t>31.12.2016            не определен</t>
  </si>
  <si>
    <t>Решение З.С. Б.Мурашкинского муниц.района НО №61 от 31.10.2013 г. "Об утверждении Положения о пенсии за выслугу лет лицам, замещавшим муниц.должности и должности муниц.службы в Большемурашкинском муниц.районе Но" Постановление администрации района от 07.10.2014 г. №725 с изменен.от 10.02.2015 №88 Об утверждении МП "Повышение эффективности муниципального управления Большемурашкинского муниципального района Нижегородской области на 2015-2017 годы" Подпрограмма 4 "Соц.гарантии лиц, замещ. (замещавших) муниц.должности, должности муниц.службы и служащих органов мест. самоуправл. Большемурашкинского муниц.района"</t>
  </si>
  <si>
    <t>31.10.2013   07.10.2014</t>
  </si>
  <si>
    <t>1)Постановление администрации Большемурашкинского муниципального района от 30.12.2013 №1009 (с измен. от 27.02.2015 №145) "Об утверждении муниципальной программы "Меры социальной поддержки населения Большемурашуинского муниципального района Нижегородской области на 2014-2016 годы"     2)Постановл.администр.Б.Мурашкинского муниц.района НО №959 от 20.12.2011 "Об утверждении порядка предоставления ежемес.соц.ден.выплаты лицам, удостоенным почет.звания "Почетный гражданинБольшемурашкинского района"</t>
  </si>
  <si>
    <t>1)30.12.2013    2)20.12.2011</t>
  </si>
  <si>
    <t xml:space="preserve">1) Федеральный закон от 06.10.2003 г.№ 131-ФЗ " Об общих принципах организации МСУ  Российской Федерации"  подп.20,п.1,ст.15;2)Фед.Закон от 25.09.97 г.№126-ФЗ"О финансовых основах мест.самоуправления в РФ" ст.5 п.2 3) Закон НО от 06.12.2011 №177-З "О межбюджетных отношениях в Нижегородской обл." 4)Решение Земского собрания Б.Мурашк.района  от 24.11.2014 №13 "О внесении изменений в  Положение "О межбюджетных отношениях в Б.Мурашкинском муниц.районе НО" </t>
  </si>
  <si>
    <t>1) 06.10.2003;    2) 25.09.1997     3) 06.12.2011; 
4)24.11.2014</t>
  </si>
  <si>
    <t xml:space="preserve">Постановление администрации района от 20.08.2014 г. №618 об утверждении МП "Управление муниципальными финансами Большемурашкинского муниципального района Нижегородской области" на 2014-2017 годы Подпрограмма 2 "Создание условий для эффективного выполнен.собственных и передаваемых полномочий орг.мест.самоуправл. поселений Б.Мурашкинского муниц.района" Решение Земского собрания Б.Мурашк.района  от 24.11.2014 №13 "О внесении изменений в  Положение "О межбюджетных отношениях в Б.Мурашкинском муниц.районе НО" </t>
  </si>
  <si>
    <t>20.08.2014 24.11.2014</t>
  </si>
  <si>
    <t>31.12.2017       не определен</t>
  </si>
  <si>
    <t>1) 06.10.2003;
2)02.03.2007  3)10.05.2006 4)01.11.2005 5)26.12.2005</t>
  </si>
  <si>
    <t>1) Федерального закона от 06.10.2003 № 131-ФЗ "Об общих принципах организации местного самоуправления Российской Федерации" подп.1 п.1.ст.15; 2)Федеральный закон от 02.03.2007 № 25-ФЗ "О муниципальной службе в Российской Федерации" ст.34,гл.9 3)Закон Нижегородской области от 10.05.2006 № 40-З " О государственной гражданской службе Нижегородской области"ст.33; 4) УставБольшемурашкинского района от 1.11.05  п.1 ст.33 5) Решение Земского собрания от 26.12.2005 № 26 (с изменениями) "Регламент работы Земского собрания Большемурашкинского муниципального района Но"</t>
  </si>
  <si>
    <t>1) Федерального закона от 06.10.2003 № 131-ФЗ "Об общих принципах организации местного самоуправления Российской Федерации" подп.1 п.1.ст.15; 2)Федеральный закон от 02.03.2007 № 25-ФЗ "О муниципальной службе в Российской Федерации" ст.34,гл.9 3)Закон Нижегородской области от 10.05.2006 № 40-З " О государственной гражданской службе Нижегородской области"ст.33; 4) УставБольшемурашкинского района от 1.11.05  п.1 ст.33 5) Решение Земского собрания от 26.12.2005 № 26 (с изменениями) "Регламент работы Земского собрания Большемурашкинского муниципального района Но" 6)Постановление НО от 29.04.2015 г. №251 "Об утверждении Положения о предост.субсидий бюджетам муниц.районов и гор.округов Но на выплату з.п. с начислен.на нее работникам муниц.учреждений и органов мест.самоуправл.</t>
  </si>
  <si>
    <t>1) 06.10.2003;
2)02.03.2007  3)10.05.2006 4)01.11.2005 5)26.12.2005  6)29.04.2015</t>
  </si>
  <si>
    <t>Постановление администрации Большемурашкинского муниципального района от 30.12.2013 №1009 (с измен. от 27.02.2015 №145) "Об утверждении муниципальной программы "Меры социальной поддержки населения Большемурашуинского муниципального района Нижегородской области на 2014-2016 годы" Постановл.админ.Б.Мурашкинского муниц.района НО от 01.09.2014 г.№638 "Об утверждении списка молодых семей - учавстников Подпрограммы обеспечение жильем молодых семей "ФЦП "Жилище" на 2015 год""</t>
  </si>
  <si>
    <t>30.12.2013 01.09.2014</t>
  </si>
  <si>
    <t>31.12.2016  31.12.2015</t>
  </si>
  <si>
    <t>1) Федерального закона от 06.10.2003 № 131-ФЗ "Об общих принципах организации местного самоуправления Российской Федерации" подп.1 п.1.ст.15; 2)Федеральный закон от 02.03.2007 № 25-ФЗ "О муниципальной службе в Российской Федерации" ст.34,гл.9 3)Закон Нижегородской области от 03.08.2007 № 99-З " О муниципальной службе в Нижегородской области" ст.25;  4) УставБольшемурашкинского района от 1.11.05  п.1 ст.33 5)  Решение Земского собрания Большемурашкинского муниципального района от 26.04.2012 г. № 24 "Об утверждении Положения о контрольно-счетной инспеции Большемурашкинского муниципального района Нижегородской области"</t>
  </si>
  <si>
    <t>1) 06.10.2003;
2)01.07.2007  3)01.07.2007  4)01.11.2005   5)26.04.2012</t>
  </si>
  <si>
    <t>Обеспечение деятельности КСИ</t>
  </si>
  <si>
    <t xml:space="preserve">Решение З.С. админ.Б.Мурашкинск.муниц.района Но от 24.12.2010 №101 "О внесении изменений в Положение Управления образования
администрации Большемурашкинского  района"
 Постановление администрации района от 06.10.2014 г. №718 Об утверждении МП "Развитие образования Большемурашкинского муниципального района на 2015-2017 годы" Подпрограмма 5 "Обеспечение реализации муниципальной программы"                                        Постановление НО от 29.04.2015 г. №251 "Об утверждении Положения о предост.субсидий бюджетам муниц.районов и гор.округов Но на выплату з.п. с начислен.на нее работникам муниц.учреждений и органов мест.самоуправл.                      </t>
  </si>
  <si>
    <t>24.12.2010 06.10.2014</t>
  </si>
  <si>
    <t>Решение З.С. админ.Б.Мурашкинск.муниц.района Но от 24.12.2010 №101 "О внесении изменений в Положение Управления образования
администрации Большемурашкинского  района" Постановление администрации района от 06.10.2014 г. №718 Об утверждении МП "Развитие образования Большемурашкинского муниципального района на 2015-2017 годы" Подпрограмма 5 "Обеспечение реализации муниципальной программы"</t>
  </si>
  <si>
    <t>Прочие выплаты по обязятельствам муниципального образования</t>
  </si>
  <si>
    <t xml:space="preserve">1) Федерального закона от 06.10.2003 № 131-ФЗ "Об общих принципах организации местного самоуправления Российской Федерации" ст.15; 2) УставБольшемурашкинского района от 1.11.05  п.1 ст.33 </t>
  </si>
  <si>
    <t xml:space="preserve">1) 06.10.2003;
2)01.11.2005 </t>
  </si>
  <si>
    <t xml:space="preserve">1) не определен;
2) не определен </t>
  </si>
  <si>
    <t>Постановление админ.Б.Мурашкинского муниц.района №438 от 17.06.2013 г. "О создании муниц.казен.учреждения "Многофункциональный центр предоставления гос.и муниц.услуг населению и юр.лицам на тер.Б.Мурашк.муниц.района" Постановление администрации Большемурашкинского района от 07.10.2014 г. №724  (с изменен.от 09.04.2015 №218) Об утверждении МП "Информатизация Большемурашкинского муниципального района Нижегородской области на 2015-2017 годы" Постановление НО от 29.04.2015 г. №251 "Об утверждении Положения о предост.субсидий бюджетам муниц.районов и гор.округов Но на выплату з.п. с начислен.на нее работникам муниц.учреждений и органов мест.самоуправл.</t>
  </si>
  <si>
    <t>17.06.2013 07.10.2014</t>
  </si>
  <si>
    <t>Постановление админ.Б.Мурашкинского муниц.района №438 от 17.06.2013 г. "О создании муниц.казен.учреждения "Многофункциональный центр предоставления гос.и муниц.услуг населению и юр.лицам на тер.Б.Мурашк.муниц.района"Постановление администрации Большемурашкинского района от 07.10.2014 г. №724  (с изменен.от 09.04.2015 №218) Об утверждении МП "Информатизация Большемурашкинского муниципального района Нижегородской области на 2015-2017 годы"</t>
  </si>
  <si>
    <t>17.06.2013 17.10.2014</t>
  </si>
  <si>
    <t>13.01.2004 14.10.2014</t>
  </si>
  <si>
    <t>Постановление админ.Б.Мурашк.муниц.района №587 от 07.12.2015г. "О создании МКУ "Земельная служба Большемурашкинского муниц.района" путем именен.типа существующего МБУ "Земельная служба Большемурашк.муниц.района" Постановление админ.Большемурашкинского муниц.района от 14.10.2014 г.№753(с измен.от 16.02.2015 №112) об утерждении МП "Управление муниципальной собственностью Большемурашкинского муниципального района Нижегородской области на 2015-2017 годы                               Постановление НО от 29.04.2015 г. №251 "Об утверждении Положения о предост.субсидий бюджетам муниц.районов и гор.округов Но на выплату з.п. с начислен.на нее работникам муниц.учреждений и органов мест.самоуправл.</t>
  </si>
  <si>
    <t>07.12.2015 14.10.2014</t>
  </si>
  <si>
    <t xml:space="preserve">Распоряжение Главы мест.самоуправления Б.Мурашк.района Но №14-р от 13.01.2004 г. "О создании МУ "Земельная служба" Постановление админ.Большемурашкинского муниц.района от 14.10.2014 г.№753(с измен.от 16.02.2015 №112) об утерждении МП "Управление муниципальной собственностью Большемурашкинского муниципального района Нижегородской области на 2015-2017 годы               Постановление НО от 29.04.2015 г. №251 "Об утверждении Положения о предост.субсидий бюджетам муниц.районов и гор.округов Но на выплату з.п. с начислен.на нее работникам муниц.учреждений и органов мест.самоуправл.      </t>
  </si>
  <si>
    <t>Постановление админ.Б.Мурашк.муниц.района №587 от 07.12.2015г. "О создании МКУ "Земельная служба Большемурашкинского муниц.района" путем именен.типа существующего МБУ "Земельная служба Большемурашк.муниц.района"  Постановление админ.Большемурашкинского муниц.района от 14.10.2014 г.№753(с измен.от 16.02.2015 №112) об утерждении МП "Управление муниципальной собственностью Большемурашкинского муниципального района Нижегородской области на 2015-2017 годы</t>
  </si>
  <si>
    <t>Таблица 2. РЕЕСТР РАСХОДНЫХ ОБЯЗАТЕЛЬСТВ БОЛЬШЕМУРАШКИНСКОГО МУНИЦИПАЛЬНОГО РАЙОНА НА 2016 ГОД ПО РАСХОДНЫМ ОБЯЗАТЕЛЬСТВАМ, ИСПОЛНЯЕМЫМ ЗА СЧЕТ СУБВЕНЦИЙ ИЗ ФЕДЕРАЛЬНОГО И ОБЛАСТНОГО БЮДЖЕТОВ И ИСТОЧНИКОВ ФИНАНСИРОВАНИЯ ДЕФИЦИТА БЮДЖЕТА В ЧАСТИ ОСТАТКОВ СУБВЕНЦИЙ ПРОШЛЫХ ЛЕТ</t>
  </si>
  <si>
    <t>Таблица 1. РЕЕСТР РАСХОДНЫХ ОБЯЗАТЕЛЬСТВ БОЛЬШЕМУРАШКИНСКОГО МУНИЦИПАЛЬНОГО РАЙОНА НА 2016 ГОД  ПО РАСХОДНЫМ ОБЯЗАТЕЛЬСТВАМ, ИСПОЛНЯЕМЫМ ЗА СЧЕТ СОБСТВЕННЫХ ДОХОДОВ И ИСТОЧНИКОВ ФИНАНСИРОВАНИЯ ДЕФИЦИТА РАЙОННОГО БЮДЖЕТА, ЗА ИСКЛЮЧЕНИЕМ ОСТАТКОВ СУБВЕНЦИЙ ПРОШЛЫХ ЛЕТ
Решение Земского собрания Большемурашкинского муниципального района от 14.12.2015 г. № 79 "О районном бюджете на 2016 год"</t>
  </si>
  <si>
    <r>
      <t xml:space="preserve">Обеспечение деятельности учреждения культуры </t>
    </r>
    <r>
      <rPr>
        <b/>
        <sz val="12"/>
        <rFont val="Times New Roman"/>
        <family val="1"/>
      </rPr>
      <t xml:space="preserve">в т.ч.на Муниципальное задание: 1.Библиотечное, бтблиографическое и информационное обслуживание пользователей библиотеки; 2.Организация мероприятий; 3.Организация деятельности клубных формирований и формирований самодеятельного народного творчества. </t>
    </r>
  </si>
  <si>
    <r>
      <t>Расходы на обеспечение деятельности муниципальных музеев в т.ч.</t>
    </r>
    <r>
      <rPr>
        <b/>
        <sz val="12"/>
        <rFont val="Times New Roman"/>
        <family val="1"/>
      </rPr>
      <t xml:space="preserve"> На муниципальное задание: 1. Публичный показ музейных предметов, музейных коллекций; 2.Формирование, учет, изучение, обеспечение физического сохранения и безопасности музейных предметов, музейных коллекций </t>
    </r>
  </si>
  <si>
    <r>
      <t xml:space="preserve">Обеспечение деятельности подведомственных спортивных учреждений  МБУ "Стадион" </t>
    </r>
    <r>
      <rPr>
        <b/>
        <sz val="12"/>
        <rFont val="Times New Roman"/>
        <family val="1"/>
      </rPr>
      <t xml:space="preserve">в т.ч. На муниципальное задание 1. Организация и проведение официальных физкультурных (физкультурно - оздоровительных) мероприятий </t>
    </r>
  </si>
  <si>
    <r>
      <t>Выплата заработной платы с начислениями на нее работникам муниципальных учреждений и органов местного самоуправления</t>
    </r>
    <r>
      <rPr>
        <b/>
        <sz val="12"/>
        <rFont val="Times New Roman"/>
        <family val="1"/>
      </rPr>
      <t xml:space="preserve"> в т.ч. На муниципальное задание 1. Организация и проведение официальных физкультурных (физкультурно - оздоровительных) мероприятий </t>
    </r>
  </si>
  <si>
    <r>
      <t xml:space="preserve">Расходы на обеспечение деятельности муниципальных детских дошкольных учреждений </t>
    </r>
    <r>
      <rPr>
        <b/>
        <sz val="12"/>
        <rFont val="Times New Roman"/>
        <family val="1"/>
      </rPr>
      <t>в т.ч. На муниципальные задания: 1.Реализация основных общеобразовательных программ дошкольного образования; 2. Присмотр и уход; 3.Организация питания обучающихся.</t>
    </r>
  </si>
  <si>
    <r>
      <t xml:space="preserve">Субсидии на выплату заработной платы работникам муниципальных учреждений (с начислениями на нее) </t>
    </r>
    <r>
      <rPr>
        <b/>
        <sz val="12"/>
        <rFont val="Times New Roman"/>
        <family val="1"/>
      </rPr>
      <t xml:space="preserve"> в т.ч. На муниципальные задания: 1.Реализация основных общеобразовательных программ дошкольного образования; 2. Присмотр и уход; 3.Организация питания обучающихся.   </t>
    </r>
  </si>
  <si>
    <r>
      <t xml:space="preserve">Общее образование детей в общеобразовательных школах (основное, среднее) </t>
    </r>
    <r>
      <rPr>
        <b/>
        <sz val="12"/>
        <rFont val="Times New Roman"/>
        <family val="1"/>
      </rPr>
      <t xml:space="preserve">в т.ч. На муниципальное задание: 1. Реализация основных общеобразовательных программ начального общего образования; 2. Реализация основных общеобразовательных программ основного общего образования 3. Реализация основных общеобразовательных программ среднего общего образования; 4.Организация отдыха детей и молодежи 5.Организация питания обучающихся   </t>
    </r>
  </si>
  <si>
    <r>
      <t>Учреждения по внешкольной работе с детьми в</t>
    </r>
    <r>
      <rPr>
        <b/>
        <sz val="12"/>
        <rFont val="Times New Roman"/>
        <family val="1"/>
      </rPr>
      <t xml:space="preserve"> т.ч. На муниципальное задание: 1. Реализация дополнительных предпрофессиональных программ в области искусств; 2. Реализация дополнительных общеобразовательных программ; 3.Организация отдыха детей и молодежи.</t>
    </r>
  </si>
  <si>
    <r>
      <t xml:space="preserve">Государственная поддержка в сфере средств массовой информации  МАУ "Редакция газеты "Знамя"" </t>
    </r>
    <r>
      <rPr>
        <b/>
        <sz val="12"/>
        <rFont val="Times New Roman"/>
        <family val="1"/>
      </rPr>
      <t xml:space="preserve">в т.ч. На муниципальное задание: 1. Осуществление издательской деятельности.  </t>
    </r>
  </si>
  <si>
    <r>
      <t>Исполнение полномочий в сфере общего образования в муниципальных дошкольных образовательных организациях за счет областного бюджета</t>
    </r>
    <r>
      <rPr>
        <b/>
        <sz val="12"/>
        <rFont val="Times New Roman"/>
        <family val="1"/>
      </rPr>
      <t xml:space="preserve"> в т.ч. На муниципальные задания: 1.Реализация основных общеобразовательных программ дошкольного образования; 2. Присмотр и уход; 3.Организация питания обучающихся.</t>
    </r>
  </si>
  <si>
    <r>
      <t xml:space="preserve">Исполнение полномочий в сфере общего образования в муниципальных общеобразовательных организациях  в </t>
    </r>
    <r>
      <rPr>
        <b/>
        <sz val="12"/>
        <rFont val="Times New Roman"/>
        <family val="1"/>
      </rPr>
      <t xml:space="preserve">т.ч. На муниципальное задание: 1. Реализация основных общеобразовательных программ начального общего образования; 2. Реализация основных общеобразовательных программ основного общего образования 3. Реализация основных общеобразовательных программ среднего общего образования; 4.Организация отдыха детей и молодежи 5.Организация питания обучающихся   </t>
    </r>
  </si>
</sst>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00"/>
    <numFmt numFmtId="189" formatCode="000"/>
    <numFmt numFmtId="190" formatCode="_(&quot;$&quot;* #,##0.00_);_(&quot;$&quot;* \(#,##0.00\);_(&quot;$&quot;* &quot;-&quot;??_);_(@_)"/>
    <numFmt numFmtId="191" formatCode="_(&quot;$&quot;* #,##0_);_(&quot;$&quot;* \(#,##0\);_(&quot;$&quot;* &quot;-&quot;_);_(@_)"/>
    <numFmt numFmtId="192" formatCode="_(* #,##0.00_);_(* \(#,##0.00\);_(* &quot;-&quot;??_);_(@_)"/>
    <numFmt numFmtId="193" formatCode="_(* #,##0_);_(* \(#,##0\);_(* &quot;-&quot;_);_(@_)"/>
    <numFmt numFmtId="194" formatCode="d/m"/>
    <numFmt numFmtId="195" formatCode="0.0%"/>
    <numFmt numFmtId="196" formatCode="_-* #,##0.0_-;\-* #,##0.0_-;_-* &quot;-&quot;??_-;_-@_-"/>
    <numFmt numFmtId="197" formatCode="_-* #,##0_-;\-* #,##0_-;_-* &quot;-&quot;??_-;_-@_-"/>
    <numFmt numFmtId="198" formatCode="_-* #,##0.000_-;\-* #,##0.000_-;_-* &quot;-&quot;??_-;_-@_-"/>
    <numFmt numFmtId="199" formatCode="000\+&quot; &quot;\+00\+&quot; &quot;\+00"/>
    <numFmt numFmtId="200" formatCode="000&quot; &quot;00&quot; &quot;00"/>
    <numFmt numFmtId="201" formatCode="#,##0.0"/>
    <numFmt numFmtId="202" formatCode="0.0"/>
    <numFmt numFmtId="203" formatCode="mmm/yyyy"/>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FC19]d\ mmmm\ yyyy\ &quot;г.&quot;"/>
  </numFmts>
  <fonts count="63">
    <font>
      <sz val="10"/>
      <name val="Arial CYR"/>
      <family val="0"/>
    </font>
    <font>
      <sz val="10"/>
      <name val="Helv"/>
      <family val="0"/>
    </font>
    <font>
      <u val="single"/>
      <sz val="10"/>
      <color indexed="12"/>
      <name val="Arial"/>
      <family val="2"/>
    </font>
    <font>
      <u val="single"/>
      <sz val="10"/>
      <color indexed="36"/>
      <name val="Arial"/>
      <family val="2"/>
    </font>
    <font>
      <sz val="8"/>
      <name val="Arial Cyr"/>
      <family val="0"/>
    </font>
    <font>
      <sz val="20"/>
      <name val="Times New Roman"/>
      <family val="1"/>
    </font>
    <font>
      <sz val="12"/>
      <name val="Tahoma"/>
      <family val="2"/>
    </font>
    <font>
      <sz val="14"/>
      <name val="Times New Roman"/>
      <family val="1"/>
    </font>
    <font>
      <b/>
      <sz val="16"/>
      <name val="Times New Roman"/>
      <family val="1"/>
    </font>
    <font>
      <sz val="17"/>
      <name val="Times New Roman"/>
      <family val="1"/>
    </font>
    <font>
      <sz val="10"/>
      <name val="Times New Roman"/>
      <family val="1"/>
    </font>
    <font>
      <b/>
      <sz val="12"/>
      <name val="Tahoma"/>
      <family val="2"/>
    </font>
    <font>
      <b/>
      <sz val="12"/>
      <name val="Times New Roman"/>
      <family val="1"/>
    </font>
    <font>
      <sz val="12"/>
      <name val="Times New Roman"/>
      <family val="1"/>
    </font>
    <font>
      <sz val="12"/>
      <color indexed="8"/>
      <name val="Times New Roman"/>
      <family val="1"/>
    </font>
    <font>
      <sz val="12"/>
      <color indexed="23"/>
      <name val="Times New Roman"/>
      <family val="1"/>
    </font>
    <font>
      <b/>
      <sz val="12"/>
      <color indexed="8"/>
      <name val="Times New Roman"/>
      <family val="1"/>
    </font>
    <font>
      <sz val="11"/>
      <name val="Times New Roman"/>
      <family val="1"/>
    </font>
    <font>
      <sz val="9"/>
      <name val="Arial CYR"/>
      <family val="0"/>
    </font>
    <font>
      <b/>
      <sz val="9"/>
      <name val="Arial"/>
      <family val="2"/>
    </font>
    <font>
      <sz val="9"/>
      <name val="Arial"/>
      <family val="2"/>
    </font>
    <font>
      <b/>
      <i/>
      <sz val="9"/>
      <name val="Arial"/>
      <family val="2"/>
    </font>
    <font>
      <sz val="8"/>
      <name val="Arial"/>
      <family val="2"/>
    </font>
    <font>
      <b/>
      <i/>
      <sz val="20"/>
      <name val="Times New Roman"/>
      <family val="1"/>
    </font>
    <font>
      <b/>
      <sz val="14"/>
      <name val="Times New Roman"/>
      <family val="1"/>
    </font>
    <font>
      <sz val="10"/>
      <color indexed="8"/>
      <name val="Times New Roman"/>
      <family val="1"/>
    </font>
    <font>
      <sz val="9"/>
      <name val="Times New Roman"/>
      <family val="1"/>
    </font>
    <font>
      <b/>
      <i/>
      <sz val="18"/>
      <name val="Times New Roman"/>
      <family val="1"/>
    </font>
    <font>
      <b/>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7"/>
        <bgColor indexed="64"/>
      </patternFill>
    </fill>
    <fill>
      <patternFill patternType="solid">
        <fgColor indexed="41"/>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9" tint="0.39998000860214233"/>
        <bgColor indexed="64"/>
      </patternFill>
    </fill>
    <fill>
      <patternFill patternType="solid">
        <fgColor theme="8" tint="0.5999600291252136"/>
        <bgColor indexed="64"/>
      </patternFill>
    </fill>
    <fill>
      <patternFill patternType="solid">
        <fgColor rgb="FFFFFF0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color indexed="63"/>
      </left>
      <right style="medium"/>
      <top style="thin"/>
      <bottom style="thin"/>
    </border>
    <border>
      <left style="thin"/>
      <right style="thin"/>
      <top>
        <color indexed="63"/>
      </top>
      <bottom style="thin"/>
    </border>
    <border>
      <left style="thin"/>
      <right style="thin"/>
      <top style="thin"/>
      <bottom>
        <color indexed="63"/>
      </bottom>
    </border>
    <border>
      <left style="medium"/>
      <right style="thin"/>
      <top style="thin"/>
      <bottom>
        <color indexed="63"/>
      </bottom>
    </border>
    <border>
      <left style="medium"/>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medium"/>
      <right>
        <color indexed="63"/>
      </right>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thin"/>
      <right>
        <color indexed="63"/>
      </right>
      <top>
        <color indexed="63"/>
      </top>
      <bottom style="thin"/>
    </border>
    <border>
      <left style="thin"/>
      <right style="medium"/>
      <top>
        <color indexed="63"/>
      </top>
      <bottom style="thin"/>
    </border>
    <border>
      <left>
        <color indexed="63"/>
      </left>
      <right>
        <color indexed="63"/>
      </right>
      <top style="thin"/>
      <bottom>
        <color indexed="63"/>
      </bottom>
    </border>
    <border>
      <left style="thin"/>
      <right style="thin"/>
      <top>
        <color indexed="63"/>
      </top>
      <bottom>
        <color indexed="63"/>
      </bottom>
    </border>
    <border>
      <left style="hair"/>
      <right style="hair"/>
      <top style="hair"/>
      <bottom style="hair"/>
    </border>
    <border>
      <left style="thin"/>
      <right style="thin"/>
      <top style="medium"/>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medium"/>
      <bottom style="thin"/>
    </border>
    <border>
      <left style="thin"/>
      <right style="medium"/>
      <top style="medium"/>
      <bottom style="thin"/>
    </border>
    <border>
      <left>
        <color indexed="63"/>
      </left>
      <right style="medium"/>
      <top style="thin"/>
      <bottom>
        <color indexed="63"/>
      </bottom>
    </border>
    <border>
      <left>
        <color indexed="63"/>
      </left>
      <right>
        <color indexed="63"/>
      </right>
      <top>
        <color indexed="63"/>
      </top>
      <bottom style="thin"/>
    </border>
    <border>
      <left style="medium"/>
      <right style="thin"/>
      <top style="medium"/>
      <bottom style="thin"/>
    </border>
    <border>
      <left style="medium"/>
      <right>
        <color indexed="63"/>
      </right>
      <top style="thin"/>
      <bottom>
        <color indexed="63"/>
      </bottom>
    </border>
    <border>
      <left style="thin"/>
      <right style="thin"/>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0"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8" fillId="25" borderId="1" applyNumberFormat="0" applyAlignment="0" applyProtection="0"/>
    <xf numFmtId="0" fontId="49" fillId="26" borderId="2" applyNumberFormat="0" applyAlignment="0" applyProtection="0"/>
    <xf numFmtId="0" fontId="50" fillId="26" borderId="1" applyNumberFormat="0" applyAlignment="0" applyProtection="0"/>
    <xf numFmtId="0" fontId="2"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7" borderId="7" applyNumberFormat="0" applyAlignment="0" applyProtection="0"/>
    <xf numFmtId="0" fontId="56" fillId="0" borderId="0" applyNumberFormat="0" applyFill="0" applyBorder="0" applyAlignment="0" applyProtection="0"/>
    <xf numFmtId="0" fontId="57" fillId="28" borderId="0" applyNumberFormat="0" applyBorder="0" applyAlignment="0" applyProtection="0"/>
    <xf numFmtId="0" fontId="3" fillId="0" borderId="0" applyNumberFormat="0" applyFill="0" applyBorder="0" applyAlignment="0" applyProtection="0"/>
    <xf numFmtId="0" fontId="58" fillId="29" borderId="0" applyNumberFormat="0" applyBorder="0" applyAlignment="0" applyProtection="0"/>
    <xf numFmtId="0" fontId="59"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1" fillId="0" borderId="0">
      <alignment/>
      <protection/>
    </xf>
    <xf numFmtId="0" fontId="61"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62" fillId="31" borderId="0" applyNumberFormat="0" applyBorder="0" applyAlignment="0" applyProtection="0"/>
  </cellStyleXfs>
  <cellXfs count="440">
    <xf numFmtId="0" fontId="0" fillId="0" borderId="0" xfId="0" applyAlignment="1">
      <alignment/>
    </xf>
    <xf numFmtId="49" fontId="5" fillId="0" borderId="0" xfId="0" applyNumberFormat="1" applyFont="1" applyAlignment="1">
      <alignment horizontal="left" vertical="top"/>
    </xf>
    <xf numFmtId="0" fontId="6" fillId="0" borderId="0" xfId="0" applyNumberFormat="1" applyFont="1" applyAlignment="1">
      <alignment horizontal="left" vertical="top" wrapText="1"/>
    </xf>
    <xf numFmtId="0" fontId="6" fillId="0" borderId="0" xfId="0" applyFont="1" applyAlignment="1">
      <alignment horizontal="center" vertical="top"/>
    </xf>
    <xf numFmtId="14" fontId="6" fillId="0" borderId="0" xfId="0" applyNumberFormat="1" applyFont="1" applyAlignment="1">
      <alignment horizontal="center" vertical="top"/>
    </xf>
    <xf numFmtId="14" fontId="6" fillId="0" borderId="0" xfId="0" applyNumberFormat="1" applyFont="1" applyAlignment="1">
      <alignment horizontal="center" vertical="top" wrapText="1"/>
    </xf>
    <xf numFmtId="3" fontId="6" fillId="0" borderId="0" xfId="61" applyNumberFormat="1" applyFont="1" applyAlignment="1">
      <alignment horizontal="center" vertical="top"/>
    </xf>
    <xf numFmtId="0" fontId="6" fillId="0" borderId="0" xfId="0" applyFont="1" applyAlignment="1">
      <alignment/>
    </xf>
    <xf numFmtId="49" fontId="7" fillId="0" borderId="0" xfId="0" applyNumberFormat="1" applyFont="1" applyAlignment="1">
      <alignment horizontal="left" vertical="top"/>
    </xf>
    <xf numFmtId="49" fontId="6" fillId="0" borderId="0" xfId="0" applyNumberFormat="1" applyFont="1" applyAlignment="1">
      <alignment horizontal="center" vertical="top"/>
    </xf>
    <xf numFmtId="189" fontId="6" fillId="0" borderId="0" xfId="0" applyNumberFormat="1" applyFont="1" applyAlignment="1">
      <alignment horizontal="left" vertical="top"/>
    </xf>
    <xf numFmtId="0" fontId="6" fillId="0" borderId="0" xfId="0" applyFont="1" applyAlignment="1">
      <alignment vertical="center"/>
    </xf>
    <xf numFmtId="0" fontId="6" fillId="0" borderId="0" xfId="0" applyFont="1" applyFill="1" applyAlignment="1">
      <alignment/>
    </xf>
    <xf numFmtId="0" fontId="6" fillId="0" borderId="0" xfId="0" applyFont="1" applyFill="1" applyAlignment="1">
      <alignment vertical="center"/>
    </xf>
    <xf numFmtId="49" fontId="7" fillId="32" borderId="10" xfId="0" applyNumberFormat="1" applyFont="1" applyFill="1" applyBorder="1" applyAlignment="1">
      <alignment horizontal="center" vertical="center" wrapText="1"/>
    </xf>
    <xf numFmtId="0" fontId="7" fillId="32" borderId="11" xfId="0" applyNumberFormat="1" applyFont="1" applyFill="1" applyBorder="1" applyAlignment="1">
      <alignment horizontal="center" vertical="center" wrapText="1"/>
    </xf>
    <xf numFmtId="49" fontId="7" fillId="32" borderId="11" xfId="0" applyNumberFormat="1" applyFont="1" applyFill="1" applyBorder="1" applyAlignment="1">
      <alignment horizontal="center" vertical="center" wrapText="1"/>
    </xf>
    <xf numFmtId="0" fontId="6" fillId="33" borderId="0" xfId="0" applyFont="1" applyFill="1" applyAlignment="1">
      <alignment/>
    </xf>
    <xf numFmtId="0" fontId="11" fillId="33" borderId="0" xfId="0" applyFont="1" applyFill="1" applyAlignment="1">
      <alignment/>
    </xf>
    <xf numFmtId="0" fontId="11" fillId="0" borderId="0" xfId="0" applyFont="1" applyAlignment="1">
      <alignment/>
    </xf>
    <xf numFmtId="0" fontId="6" fillId="34" borderId="0" xfId="0" applyFont="1" applyFill="1" applyAlignment="1">
      <alignment vertical="center"/>
    </xf>
    <xf numFmtId="201" fontId="12" fillId="0" borderId="11" xfId="61" applyNumberFormat="1" applyFont="1" applyBorder="1" applyAlignment="1">
      <alignment horizontal="right"/>
    </xf>
    <xf numFmtId="201" fontId="13" fillId="0" borderId="11" xfId="61" applyNumberFormat="1" applyFont="1" applyBorder="1" applyAlignment="1">
      <alignment horizontal="right" vertical="top"/>
    </xf>
    <xf numFmtId="201" fontId="13" fillId="0" borderId="11" xfId="61" applyNumberFormat="1" applyFont="1" applyFill="1" applyBorder="1" applyAlignment="1">
      <alignment horizontal="right" vertical="top"/>
    </xf>
    <xf numFmtId="201" fontId="15" fillId="0" borderId="11" xfId="61" applyNumberFormat="1" applyFont="1" applyFill="1" applyBorder="1" applyAlignment="1">
      <alignment horizontal="right" vertical="top"/>
    </xf>
    <xf numFmtId="201" fontId="12" fillId="35" borderId="11" xfId="61" applyNumberFormat="1" applyFont="1" applyFill="1" applyBorder="1" applyAlignment="1">
      <alignment horizontal="right" vertical="center"/>
    </xf>
    <xf numFmtId="49" fontId="13" fillId="0" borderId="10" xfId="0" applyNumberFormat="1" applyFont="1" applyBorder="1" applyAlignment="1">
      <alignment horizontal="left" vertical="top"/>
    </xf>
    <xf numFmtId="0" fontId="13" fillId="0" borderId="11" xfId="0" applyNumberFormat="1" applyFont="1" applyBorder="1" applyAlignment="1">
      <alignment horizontal="left" vertical="top" wrapText="1"/>
    </xf>
    <xf numFmtId="0" fontId="13" fillId="0" borderId="11" xfId="0" applyNumberFormat="1" applyFont="1" applyBorder="1" applyAlignment="1">
      <alignment horizontal="center" vertical="top" wrapText="1"/>
    </xf>
    <xf numFmtId="49" fontId="13" fillId="0" borderId="11" xfId="0" applyNumberFormat="1" applyFont="1" applyBorder="1" applyAlignment="1">
      <alignment horizontal="center" vertical="top" wrapText="1"/>
    </xf>
    <xf numFmtId="0" fontId="13" fillId="0" borderId="11" xfId="0" applyFont="1" applyFill="1" applyBorder="1" applyAlignment="1">
      <alignment horizontal="center" vertical="top"/>
    </xf>
    <xf numFmtId="14" fontId="13" fillId="0" borderId="11" xfId="0" applyNumberFormat="1" applyFont="1" applyFill="1" applyBorder="1" applyAlignment="1">
      <alignment horizontal="center" vertical="top" wrapText="1"/>
    </xf>
    <xf numFmtId="49" fontId="13" fillId="34" borderId="10" xfId="0" applyNumberFormat="1" applyFont="1" applyFill="1" applyBorder="1" applyAlignment="1">
      <alignment horizontal="left" vertical="top"/>
    </xf>
    <xf numFmtId="0" fontId="15" fillId="34" borderId="11" xfId="0" applyFont="1" applyFill="1" applyBorder="1" applyAlignment="1">
      <alignment horizontal="center" vertical="top"/>
    </xf>
    <xf numFmtId="0" fontId="15" fillId="34" borderId="11" xfId="0" applyFont="1" applyFill="1" applyBorder="1" applyAlignment="1">
      <alignment horizontal="center" vertical="top" wrapText="1"/>
    </xf>
    <xf numFmtId="49" fontId="13" fillId="0" borderId="11" xfId="0" applyNumberFormat="1" applyFont="1" applyFill="1" applyBorder="1" applyAlignment="1">
      <alignment horizontal="center" vertical="top" wrapText="1"/>
    </xf>
    <xf numFmtId="49" fontId="12" fillId="35" borderId="10" xfId="0" applyNumberFormat="1" applyFont="1" applyFill="1" applyBorder="1" applyAlignment="1">
      <alignment horizontal="left" vertical="center"/>
    </xf>
    <xf numFmtId="0" fontId="16" fillId="33" borderId="10" xfId="0" applyNumberFormat="1" applyFont="1" applyFill="1" applyBorder="1" applyAlignment="1">
      <alignment horizontal="left" vertical="top"/>
    </xf>
    <xf numFmtId="0" fontId="12" fillId="33" borderId="11" xfId="0" applyNumberFormat="1" applyFont="1" applyFill="1" applyBorder="1" applyAlignment="1">
      <alignment horizontal="left" vertical="top" wrapText="1"/>
    </xf>
    <xf numFmtId="0" fontId="12" fillId="33" borderId="11" xfId="0" applyNumberFormat="1" applyFont="1" applyFill="1" applyBorder="1" applyAlignment="1">
      <alignment horizontal="center" vertical="top" wrapText="1"/>
    </xf>
    <xf numFmtId="0" fontId="13" fillId="33" borderId="11" xfId="0" applyNumberFormat="1" applyFont="1" applyFill="1" applyBorder="1" applyAlignment="1">
      <alignment horizontal="left" vertical="top" wrapText="1"/>
    </xf>
    <xf numFmtId="0" fontId="15" fillId="33" borderId="11" xfId="0" applyFont="1" applyFill="1" applyBorder="1" applyAlignment="1">
      <alignment horizontal="center" vertical="top"/>
    </xf>
    <xf numFmtId="14" fontId="15" fillId="33" borderId="11" xfId="0" applyNumberFormat="1" applyFont="1" applyFill="1" applyBorder="1" applyAlignment="1">
      <alignment horizontal="center" vertical="top"/>
    </xf>
    <xf numFmtId="14" fontId="15" fillId="33" borderId="11" xfId="0" applyNumberFormat="1" applyFont="1" applyFill="1" applyBorder="1" applyAlignment="1">
      <alignment horizontal="center" vertical="top" wrapText="1"/>
    </xf>
    <xf numFmtId="49" fontId="12" fillId="33" borderId="10" xfId="0" applyNumberFormat="1" applyFont="1" applyFill="1" applyBorder="1" applyAlignment="1">
      <alignment horizontal="left" vertical="top"/>
    </xf>
    <xf numFmtId="0" fontId="12" fillId="33" borderId="11" xfId="0" applyNumberFormat="1" applyFont="1" applyFill="1" applyBorder="1" applyAlignment="1">
      <alignment horizontal="left" vertical="top"/>
    </xf>
    <xf numFmtId="0" fontId="12" fillId="33" borderId="11" xfId="0" applyFont="1" applyFill="1" applyBorder="1" applyAlignment="1">
      <alignment horizontal="center" vertical="top"/>
    </xf>
    <xf numFmtId="14" fontId="12" fillId="33" borderId="11" xfId="0" applyNumberFormat="1" applyFont="1" applyFill="1" applyBorder="1" applyAlignment="1">
      <alignment horizontal="center" vertical="top"/>
    </xf>
    <xf numFmtId="14" fontId="12" fillId="33" borderId="11" xfId="0" applyNumberFormat="1" applyFont="1" applyFill="1" applyBorder="1" applyAlignment="1">
      <alignment horizontal="center" vertical="top" wrapText="1"/>
    </xf>
    <xf numFmtId="14" fontId="13" fillId="0" borderId="11" xfId="0" applyNumberFormat="1" applyFont="1" applyFill="1" applyBorder="1" applyAlignment="1">
      <alignment horizontal="center" vertical="top"/>
    </xf>
    <xf numFmtId="0" fontId="12" fillId="35" borderId="11" xfId="0" applyNumberFormat="1" applyFont="1" applyFill="1" applyBorder="1" applyAlignment="1">
      <alignment horizontal="left" vertical="center"/>
    </xf>
    <xf numFmtId="0" fontId="13" fillId="35" borderId="11" xfId="0" applyFont="1" applyFill="1" applyBorder="1" applyAlignment="1">
      <alignment horizontal="center" vertical="center"/>
    </xf>
    <xf numFmtId="14" fontId="13" fillId="35" borderId="11" xfId="0" applyNumberFormat="1" applyFont="1" applyFill="1" applyBorder="1" applyAlignment="1">
      <alignment horizontal="center" vertical="center"/>
    </xf>
    <xf numFmtId="14" fontId="13" fillId="35" borderId="11" xfId="0" applyNumberFormat="1" applyFont="1" applyFill="1" applyBorder="1" applyAlignment="1">
      <alignment horizontal="center" vertical="center" wrapText="1"/>
    </xf>
    <xf numFmtId="49" fontId="13" fillId="0" borderId="11" xfId="0" applyNumberFormat="1" applyFont="1" applyBorder="1" applyAlignment="1">
      <alignment horizontal="left" vertical="top" wrapText="1"/>
    </xf>
    <xf numFmtId="49" fontId="12" fillId="34" borderId="10" xfId="0" applyNumberFormat="1" applyFont="1" applyFill="1" applyBorder="1" applyAlignment="1">
      <alignment horizontal="left" vertical="top"/>
    </xf>
    <xf numFmtId="49" fontId="13" fillId="34" borderId="11" xfId="0" applyNumberFormat="1" applyFont="1" applyFill="1" applyBorder="1" applyAlignment="1">
      <alignment horizontal="left" vertical="top" wrapText="1"/>
    </xf>
    <xf numFmtId="49" fontId="13" fillId="34" borderId="11" xfId="0" applyNumberFormat="1" applyFont="1" applyFill="1" applyBorder="1" applyAlignment="1">
      <alignment vertical="top" wrapText="1"/>
    </xf>
    <xf numFmtId="0" fontId="13" fillId="34" borderId="11" xfId="0" applyFont="1" applyFill="1" applyBorder="1" applyAlignment="1">
      <alignment horizontal="left" vertical="top" wrapText="1"/>
    </xf>
    <xf numFmtId="0" fontId="13" fillId="34" borderId="11" xfId="0" applyNumberFormat="1" applyFont="1" applyFill="1" applyBorder="1" applyAlignment="1">
      <alignment vertical="top" wrapText="1"/>
    </xf>
    <xf numFmtId="0" fontId="13" fillId="0" borderId="11" xfId="0" applyFont="1" applyBorder="1" applyAlignment="1">
      <alignment horizontal="left" vertical="top" wrapText="1"/>
    </xf>
    <xf numFmtId="0" fontId="12" fillId="0" borderId="11" xfId="0" applyNumberFormat="1" applyFont="1" applyBorder="1" applyAlignment="1">
      <alignment horizontal="left" vertical="top" wrapText="1"/>
    </xf>
    <xf numFmtId="49" fontId="13" fillId="0" borderId="11" xfId="0" applyNumberFormat="1" applyFont="1" applyFill="1" applyBorder="1" applyAlignment="1">
      <alignment horizontal="left" vertical="top" wrapText="1"/>
    </xf>
    <xf numFmtId="14" fontId="13" fillId="34" borderId="11" xfId="0" applyNumberFormat="1" applyFont="1" applyFill="1" applyBorder="1" applyAlignment="1">
      <alignment horizontal="left" vertical="top" wrapText="1"/>
    </xf>
    <xf numFmtId="49" fontId="12" fillId="0" borderId="10" xfId="0" applyNumberFormat="1" applyFont="1" applyBorder="1" applyAlignment="1">
      <alignment horizontal="left" vertical="top"/>
    </xf>
    <xf numFmtId="14" fontId="13" fillId="34" borderId="11" xfId="0" applyNumberFormat="1" applyFont="1" applyFill="1" applyBorder="1" applyAlignment="1">
      <alignment horizontal="left" vertical="top"/>
    </xf>
    <xf numFmtId="49" fontId="14" fillId="0" borderId="10" xfId="0" applyNumberFormat="1" applyFont="1" applyFill="1" applyBorder="1" applyAlignment="1">
      <alignment horizontal="left" vertical="top"/>
    </xf>
    <xf numFmtId="201" fontId="13" fillId="36" borderId="11" xfId="61" applyNumberFormat="1" applyFont="1" applyFill="1" applyBorder="1" applyAlignment="1">
      <alignment horizontal="right" vertical="top"/>
    </xf>
    <xf numFmtId="0" fontId="6" fillId="36" borderId="0" xfId="0" applyFont="1" applyFill="1" applyAlignment="1">
      <alignment vertical="center"/>
    </xf>
    <xf numFmtId="0" fontId="6" fillId="36" borderId="0" xfId="0" applyFont="1" applyFill="1" applyAlignment="1">
      <alignment/>
    </xf>
    <xf numFmtId="201" fontId="12" fillId="36" borderId="11" xfId="0" applyNumberFormat="1" applyFont="1" applyFill="1" applyBorder="1" applyAlignment="1">
      <alignment vertical="top" wrapText="1"/>
    </xf>
    <xf numFmtId="0" fontId="16" fillId="36" borderId="11" xfId="0" applyNumberFormat="1" applyFont="1" applyFill="1" applyBorder="1" applyAlignment="1">
      <alignment vertical="top" wrapText="1"/>
    </xf>
    <xf numFmtId="49" fontId="13" fillId="36" borderId="11" xfId="0" applyNumberFormat="1" applyFont="1" applyFill="1" applyBorder="1" applyAlignment="1">
      <alignment horizontal="center" vertical="top" wrapText="1"/>
    </xf>
    <xf numFmtId="201" fontId="13" fillId="0" borderId="12" xfId="61" applyNumberFormat="1" applyFont="1" applyFill="1" applyBorder="1" applyAlignment="1">
      <alignment horizontal="right" vertical="top"/>
    </xf>
    <xf numFmtId="201" fontId="13" fillId="0" borderId="13" xfId="61" applyNumberFormat="1" applyFont="1" applyFill="1" applyBorder="1" applyAlignment="1">
      <alignment horizontal="right" vertical="top"/>
    </xf>
    <xf numFmtId="201" fontId="12" fillId="35" borderId="13" xfId="61" applyNumberFormat="1" applyFont="1" applyFill="1" applyBorder="1" applyAlignment="1">
      <alignment horizontal="right" vertical="center"/>
    </xf>
    <xf numFmtId="202" fontId="13" fillId="0" borderId="12" xfId="61" applyNumberFormat="1" applyFont="1" applyFill="1" applyBorder="1" applyAlignment="1">
      <alignment horizontal="right" vertical="top"/>
    </xf>
    <xf numFmtId="202" fontId="13" fillId="0" borderId="13" xfId="61" applyNumberFormat="1" applyFont="1" applyBorder="1" applyAlignment="1">
      <alignment horizontal="right" vertical="top"/>
    </xf>
    <xf numFmtId="202" fontId="13" fillId="0" borderId="12" xfId="61" applyNumberFormat="1" applyFont="1" applyBorder="1" applyAlignment="1">
      <alignment horizontal="right" vertical="top"/>
    </xf>
    <xf numFmtId="16" fontId="16" fillId="36" borderId="11" xfId="0" applyNumberFormat="1" applyFont="1" applyFill="1" applyBorder="1" applyAlignment="1">
      <alignment vertical="top" wrapText="1"/>
    </xf>
    <xf numFmtId="201" fontId="12" fillId="36" borderId="11" xfId="61" applyNumberFormat="1" applyFont="1" applyFill="1" applyBorder="1" applyAlignment="1">
      <alignment horizontal="right" vertical="top"/>
    </xf>
    <xf numFmtId="202" fontId="13" fillId="0" borderId="13" xfId="61" applyNumberFormat="1" applyFont="1" applyFill="1" applyBorder="1" applyAlignment="1">
      <alignment horizontal="right" vertical="top"/>
    </xf>
    <xf numFmtId="0" fontId="6" fillId="0" borderId="0" xfId="0" applyFont="1" applyFill="1" applyBorder="1" applyAlignment="1">
      <alignment vertical="center"/>
    </xf>
    <xf numFmtId="201" fontId="13" fillId="36" borderId="12" xfId="61" applyNumberFormat="1" applyFont="1" applyFill="1" applyBorder="1" applyAlignment="1">
      <alignment horizontal="right" vertical="top"/>
    </xf>
    <xf numFmtId="201" fontId="13" fillId="36" borderId="14" xfId="61" applyNumberFormat="1" applyFont="1" applyFill="1" applyBorder="1" applyAlignment="1">
      <alignment horizontal="right" vertical="top"/>
    </xf>
    <xf numFmtId="0" fontId="0" fillId="0" borderId="0" xfId="0" applyBorder="1" applyAlignment="1">
      <alignment/>
    </xf>
    <xf numFmtId="0" fontId="18" fillId="0" borderId="0" xfId="0" applyFont="1" applyAlignment="1">
      <alignment/>
    </xf>
    <xf numFmtId="0" fontId="20" fillId="0" borderId="0" xfId="0" applyFont="1" applyAlignment="1">
      <alignment/>
    </xf>
    <xf numFmtId="0" fontId="19" fillId="0" borderId="11" xfId="0" applyFont="1" applyBorder="1" applyAlignment="1">
      <alignment horizontal="center"/>
    </xf>
    <xf numFmtId="0" fontId="18" fillId="0" borderId="0" xfId="0" applyFont="1" applyBorder="1" applyAlignment="1">
      <alignment/>
    </xf>
    <xf numFmtId="201" fontId="12" fillId="12" borderId="11" xfId="61" applyNumberFormat="1" applyFont="1" applyFill="1" applyBorder="1" applyAlignment="1">
      <alignment horizontal="right" vertical="top"/>
    </xf>
    <xf numFmtId="201" fontId="12" fillId="12" borderId="11" xfId="0" applyNumberFormat="1" applyFont="1" applyFill="1" applyBorder="1" applyAlignment="1">
      <alignment vertical="top" wrapText="1"/>
    </xf>
    <xf numFmtId="3" fontId="6" fillId="36" borderId="0" xfId="61" applyNumberFormat="1" applyFont="1" applyFill="1" applyAlignment="1">
      <alignment horizontal="center" vertical="top"/>
    </xf>
    <xf numFmtId="201" fontId="12" fillId="36" borderId="13" xfId="61" applyNumberFormat="1" applyFont="1" applyFill="1" applyBorder="1" applyAlignment="1">
      <alignment horizontal="right" vertical="top"/>
    </xf>
    <xf numFmtId="201" fontId="12" fillId="36" borderId="11" xfId="61" applyNumberFormat="1" applyFont="1" applyFill="1" applyBorder="1" applyAlignment="1">
      <alignment horizontal="right"/>
    </xf>
    <xf numFmtId="201" fontId="13" fillId="36" borderId="13" xfId="61" applyNumberFormat="1" applyFont="1" applyFill="1" applyBorder="1" applyAlignment="1">
      <alignment horizontal="right" vertical="top"/>
    </xf>
    <xf numFmtId="202" fontId="13" fillId="36" borderId="11" xfId="61" applyNumberFormat="1" applyFont="1" applyFill="1" applyBorder="1" applyAlignment="1">
      <alignment horizontal="right" vertical="top"/>
    </xf>
    <xf numFmtId="202" fontId="13" fillId="36" borderId="12" xfId="61" applyNumberFormat="1" applyFont="1" applyFill="1" applyBorder="1" applyAlignment="1">
      <alignment horizontal="right" vertical="top"/>
    </xf>
    <xf numFmtId="3" fontId="13" fillId="36" borderId="13" xfId="61" applyNumberFormat="1" applyFont="1" applyFill="1" applyBorder="1" applyAlignment="1">
      <alignment horizontal="right" vertical="top"/>
    </xf>
    <xf numFmtId="202" fontId="13" fillId="36" borderId="13" xfId="61" applyNumberFormat="1" applyFont="1" applyFill="1" applyBorder="1" applyAlignment="1">
      <alignment horizontal="right" vertical="top"/>
    </xf>
    <xf numFmtId="201" fontId="12" fillId="37" borderId="15" xfId="61" applyNumberFormat="1" applyFont="1" applyFill="1" applyBorder="1" applyAlignment="1">
      <alignment horizontal="right" vertical="center"/>
    </xf>
    <xf numFmtId="3" fontId="7" fillId="38" borderId="11" xfId="61" applyNumberFormat="1" applyFont="1" applyFill="1" applyBorder="1" applyAlignment="1">
      <alignment horizontal="center" vertical="center" wrapText="1"/>
    </xf>
    <xf numFmtId="0" fontId="7" fillId="38" borderId="11" xfId="61" applyNumberFormat="1" applyFont="1" applyFill="1" applyBorder="1" applyAlignment="1">
      <alignment horizontal="center" vertical="center" wrapText="1"/>
    </xf>
    <xf numFmtId="0" fontId="7" fillId="38" borderId="13" xfId="61" applyNumberFormat="1" applyFont="1" applyFill="1" applyBorder="1" applyAlignment="1">
      <alignment horizontal="center" vertical="center" wrapText="1"/>
    </xf>
    <xf numFmtId="201" fontId="12" fillId="37" borderId="11" xfId="61" applyNumberFormat="1" applyFont="1" applyFill="1" applyBorder="1" applyAlignment="1">
      <alignment horizontal="right" vertical="center"/>
    </xf>
    <xf numFmtId="201" fontId="12" fillId="12" borderId="13" xfId="61" applyNumberFormat="1" applyFont="1" applyFill="1" applyBorder="1" applyAlignment="1">
      <alignment horizontal="right" vertical="top"/>
    </xf>
    <xf numFmtId="201" fontId="12" fillId="12" borderId="13" xfId="0" applyNumberFormat="1" applyFont="1" applyFill="1" applyBorder="1" applyAlignment="1">
      <alignment vertical="top" wrapText="1"/>
    </xf>
    <xf numFmtId="201" fontId="12" fillId="37" borderId="13" xfId="61" applyNumberFormat="1" applyFont="1" applyFill="1" applyBorder="1" applyAlignment="1">
      <alignment horizontal="right" vertical="center"/>
    </xf>
    <xf numFmtId="3" fontId="7" fillId="38" borderId="16" xfId="61" applyNumberFormat="1" applyFont="1" applyFill="1" applyBorder="1" applyAlignment="1">
      <alignment horizontal="center" vertical="center" wrapText="1"/>
    </xf>
    <xf numFmtId="49" fontId="7" fillId="38" borderId="17" xfId="0" applyNumberFormat="1" applyFont="1" applyFill="1" applyBorder="1" applyAlignment="1">
      <alignment horizontal="center" vertical="center" wrapText="1"/>
    </xf>
    <xf numFmtId="0" fontId="7" fillId="38" borderId="16" xfId="0" applyNumberFormat="1" applyFont="1" applyFill="1" applyBorder="1" applyAlignment="1">
      <alignment horizontal="center" vertical="center" wrapText="1"/>
    </xf>
    <xf numFmtId="49" fontId="7" fillId="38" borderId="16" xfId="0" applyNumberFormat="1" applyFont="1" applyFill="1" applyBorder="1" applyAlignment="1">
      <alignment horizontal="center" vertical="center" wrapText="1"/>
    </xf>
    <xf numFmtId="49" fontId="12" fillId="37" borderId="18" xfId="0" applyNumberFormat="1" applyFont="1" applyFill="1" applyBorder="1" applyAlignment="1">
      <alignment horizontal="left" vertical="center"/>
    </xf>
    <xf numFmtId="0" fontId="6" fillId="37" borderId="0" xfId="0" applyFont="1" applyFill="1" applyAlignment="1">
      <alignment vertical="center"/>
    </xf>
    <xf numFmtId="0" fontId="6" fillId="12" borderId="0" xfId="0" applyFont="1" applyFill="1" applyAlignment="1">
      <alignment/>
    </xf>
    <xf numFmtId="0" fontId="15" fillId="12" borderId="11" xfId="0" applyFont="1" applyFill="1" applyBorder="1" applyAlignment="1">
      <alignment horizontal="center" vertical="top"/>
    </xf>
    <xf numFmtId="0" fontId="16" fillId="12" borderId="10" xfId="0" applyNumberFormat="1" applyFont="1" applyFill="1" applyBorder="1" applyAlignment="1">
      <alignment horizontal="left" vertical="top"/>
    </xf>
    <xf numFmtId="0" fontId="12" fillId="12" borderId="11" xfId="0" applyNumberFormat="1" applyFont="1" applyFill="1" applyBorder="1" applyAlignment="1">
      <alignment horizontal="left" vertical="top" wrapText="1"/>
    </xf>
    <xf numFmtId="0" fontId="13" fillId="12" borderId="11" xfId="0" applyNumberFormat="1" applyFont="1" applyFill="1" applyBorder="1" applyAlignment="1">
      <alignment horizontal="left" vertical="top" wrapText="1"/>
    </xf>
    <xf numFmtId="0" fontId="13" fillId="12" borderId="11" xfId="0" applyNumberFormat="1" applyFont="1" applyFill="1" applyBorder="1" applyAlignment="1">
      <alignment horizontal="center" vertical="top" wrapText="1"/>
    </xf>
    <xf numFmtId="14" fontId="15" fillId="12" borderId="11" xfId="0" applyNumberFormat="1" applyFont="1" applyFill="1" applyBorder="1" applyAlignment="1">
      <alignment horizontal="center" vertical="top"/>
    </xf>
    <xf numFmtId="14" fontId="15" fillId="12" borderId="11" xfId="0" applyNumberFormat="1" applyFont="1" applyFill="1" applyBorder="1" applyAlignment="1">
      <alignment horizontal="center" vertical="top" wrapText="1"/>
    </xf>
    <xf numFmtId="0" fontId="11" fillId="12" borderId="0" xfId="0" applyFont="1" applyFill="1" applyAlignment="1">
      <alignment/>
    </xf>
    <xf numFmtId="49" fontId="12" fillId="12" borderId="10" xfId="0" applyNumberFormat="1" applyFont="1" applyFill="1" applyBorder="1" applyAlignment="1">
      <alignment horizontal="left" vertical="top"/>
    </xf>
    <xf numFmtId="0" fontId="12" fillId="12" borderId="11" xfId="0" applyNumberFormat="1" applyFont="1" applyFill="1" applyBorder="1" applyAlignment="1">
      <alignment horizontal="left" vertical="top"/>
    </xf>
    <xf numFmtId="0" fontId="12" fillId="12" borderId="11" xfId="0" applyFont="1" applyFill="1" applyBorder="1" applyAlignment="1">
      <alignment horizontal="center" vertical="top"/>
    </xf>
    <xf numFmtId="14" fontId="12" fillId="12" borderId="11" xfId="0" applyNumberFormat="1" applyFont="1" applyFill="1" applyBorder="1" applyAlignment="1">
      <alignment horizontal="center" vertical="top"/>
    </xf>
    <xf numFmtId="14" fontId="12" fillId="12" borderId="11" xfId="0" applyNumberFormat="1" applyFont="1" applyFill="1" applyBorder="1" applyAlignment="1">
      <alignment horizontal="center" vertical="top" wrapText="1"/>
    </xf>
    <xf numFmtId="49" fontId="12" fillId="37" borderId="10" xfId="0" applyNumberFormat="1" applyFont="1" applyFill="1" applyBorder="1" applyAlignment="1">
      <alignment horizontal="left" vertical="center"/>
    </xf>
    <xf numFmtId="49" fontId="14" fillId="0" borderId="10" xfId="0" applyNumberFormat="1" applyFont="1" applyFill="1" applyBorder="1" applyAlignment="1" applyProtection="1">
      <alignment horizontal="left" vertical="top"/>
      <protection locked="0"/>
    </xf>
    <xf numFmtId="0" fontId="22" fillId="0" borderId="11" xfId="0" applyFont="1" applyBorder="1" applyAlignment="1">
      <alignment horizontal="center"/>
    </xf>
    <xf numFmtId="0" fontId="22" fillId="0" borderId="11" xfId="0" applyFont="1" applyBorder="1" applyAlignment="1">
      <alignment horizontal="center" vertical="center"/>
    </xf>
    <xf numFmtId="0" fontId="22" fillId="0" borderId="16" xfId="0" applyFont="1" applyBorder="1" applyAlignment="1">
      <alignment horizontal="center"/>
    </xf>
    <xf numFmtId="202" fontId="13" fillId="0" borderId="11" xfId="61" applyNumberFormat="1" applyFont="1" applyBorder="1" applyAlignment="1">
      <alignment horizontal="right" vertical="top"/>
    </xf>
    <xf numFmtId="3" fontId="7" fillId="38" borderId="11" xfId="61" applyNumberFormat="1" applyFont="1" applyFill="1" applyBorder="1" applyAlignment="1">
      <alignment horizontal="center" vertical="center" wrapText="1"/>
    </xf>
    <xf numFmtId="202" fontId="21" fillId="36" borderId="16" xfId="61" applyNumberFormat="1" applyFont="1" applyFill="1" applyBorder="1" applyAlignment="1">
      <alignment horizontal="center" vertical="center" wrapText="1"/>
    </xf>
    <xf numFmtId="49" fontId="13" fillId="0" borderId="11" xfId="0" applyNumberFormat="1" applyFont="1" applyBorder="1" applyAlignment="1">
      <alignment vertical="top" wrapText="1"/>
    </xf>
    <xf numFmtId="49" fontId="13" fillId="0" borderId="11" xfId="0" applyNumberFormat="1" applyFont="1" applyFill="1" applyBorder="1" applyAlignment="1">
      <alignment vertical="top" wrapText="1"/>
    </xf>
    <xf numFmtId="49" fontId="13" fillId="36" borderId="11" xfId="0" applyNumberFormat="1" applyFont="1" applyFill="1" applyBorder="1" applyAlignment="1">
      <alignment vertical="top" wrapText="1"/>
    </xf>
    <xf numFmtId="201" fontId="13" fillId="39" borderId="11" xfId="61" applyNumberFormat="1" applyFont="1" applyFill="1" applyBorder="1" applyAlignment="1">
      <alignment horizontal="right" vertical="top"/>
    </xf>
    <xf numFmtId="201" fontId="13" fillId="39" borderId="12" xfId="61" applyNumberFormat="1" applyFont="1" applyFill="1" applyBorder="1" applyAlignment="1">
      <alignment horizontal="right" vertical="top"/>
    </xf>
    <xf numFmtId="201" fontId="13" fillId="39" borderId="13" xfId="61" applyNumberFormat="1" applyFont="1" applyFill="1" applyBorder="1" applyAlignment="1">
      <alignment horizontal="right" vertical="top"/>
    </xf>
    <xf numFmtId="49" fontId="13" fillId="34" borderId="11" xfId="0" applyNumberFormat="1" applyFont="1" applyFill="1" applyBorder="1" applyAlignment="1">
      <alignment horizontal="left" vertical="top"/>
    </xf>
    <xf numFmtId="49" fontId="10" fillId="34" borderId="11" xfId="0" applyNumberFormat="1" applyFont="1" applyFill="1" applyBorder="1" applyAlignment="1">
      <alignment vertical="top" wrapText="1"/>
    </xf>
    <xf numFmtId="49" fontId="13" fillId="34" borderId="16" xfId="0" applyNumberFormat="1" applyFont="1" applyFill="1" applyBorder="1" applyAlignment="1">
      <alignment horizontal="left" vertical="top" wrapText="1"/>
    </xf>
    <xf numFmtId="49" fontId="13" fillId="34" borderId="15" xfId="0" applyNumberFormat="1" applyFont="1" applyFill="1" applyBorder="1" applyAlignment="1">
      <alignment horizontal="left" vertical="top" wrapText="1"/>
    </xf>
    <xf numFmtId="0" fontId="19" fillId="0" borderId="11" xfId="0" applyFont="1" applyBorder="1" applyAlignment="1">
      <alignment horizontal="center" wrapText="1"/>
    </xf>
    <xf numFmtId="201" fontId="12" fillId="40" borderId="11" xfId="61" applyNumberFormat="1" applyFont="1" applyFill="1" applyBorder="1" applyAlignment="1">
      <alignment horizontal="right" vertical="center" wrapText="1"/>
    </xf>
    <xf numFmtId="201" fontId="12" fillId="40" borderId="13" xfId="61" applyNumberFormat="1" applyFont="1" applyFill="1" applyBorder="1" applyAlignment="1">
      <alignment horizontal="right" vertical="center" wrapText="1"/>
    </xf>
    <xf numFmtId="0" fontId="13" fillId="34" borderId="11" xfId="0" applyFont="1" applyFill="1" applyBorder="1" applyAlignment="1">
      <alignment vertical="top" wrapText="1"/>
    </xf>
    <xf numFmtId="0" fontId="13" fillId="36" borderId="11" xfId="0" applyFont="1" applyFill="1" applyBorder="1" applyAlignment="1">
      <alignment horizontal="left" vertical="top" wrapText="1"/>
    </xf>
    <xf numFmtId="49" fontId="13" fillId="0" borderId="15" xfId="0" applyNumberFormat="1" applyFont="1" applyBorder="1" applyAlignment="1">
      <alignment horizontal="center" vertical="top" wrapText="1"/>
    </xf>
    <xf numFmtId="201" fontId="13" fillId="0" borderId="15" xfId="61" applyNumberFormat="1" applyFont="1" applyBorder="1" applyAlignment="1">
      <alignment horizontal="right" vertical="top"/>
    </xf>
    <xf numFmtId="201" fontId="13" fillId="36" borderId="15" xfId="61" applyNumberFormat="1" applyFont="1" applyFill="1" applyBorder="1" applyAlignment="1">
      <alignment horizontal="right" vertical="top"/>
    </xf>
    <xf numFmtId="49" fontId="13" fillId="36" borderId="11" xfId="0" applyNumberFormat="1" applyFont="1" applyFill="1" applyBorder="1" applyAlignment="1">
      <alignment horizontal="left" vertical="top" wrapText="1"/>
    </xf>
    <xf numFmtId="14" fontId="13" fillId="0" borderId="11" xfId="0" applyNumberFormat="1" applyFont="1" applyFill="1" applyBorder="1" applyAlignment="1">
      <alignment horizontal="left" vertical="top"/>
    </xf>
    <xf numFmtId="14" fontId="13" fillId="0" borderId="11" xfId="0" applyNumberFormat="1" applyFont="1" applyFill="1" applyBorder="1" applyAlignment="1">
      <alignment horizontal="left" vertical="top" wrapText="1"/>
    </xf>
    <xf numFmtId="49" fontId="13" fillId="0" borderId="11" xfId="61" applyNumberFormat="1" applyFont="1" applyBorder="1" applyAlignment="1">
      <alignment horizontal="right" vertical="top"/>
    </xf>
    <xf numFmtId="2" fontId="13" fillId="0" borderId="11" xfId="61" applyNumberFormat="1" applyFont="1" applyBorder="1" applyAlignment="1" applyProtection="1">
      <alignment horizontal="right" vertical="top"/>
      <protection locked="0"/>
    </xf>
    <xf numFmtId="49" fontId="13" fillId="36" borderId="11" xfId="61" applyNumberFormat="1" applyFont="1" applyFill="1" applyBorder="1" applyAlignment="1">
      <alignment horizontal="right" vertical="top"/>
    </xf>
    <xf numFmtId="49" fontId="13" fillId="36" borderId="12" xfId="61" applyNumberFormat="1" applyFont="1" applyFill="1" applyBorder="1" applyAlignment="1">
      <alignment horizontal="right" vertical="top"/>
    </xf>
    <xf numFmtId="49" fontId="13" fillId="36" borderId="19" xfId="61" applyNumberFormat="1" applyFont="1" applyFill="1" applyBorder="1" applyAlignment="1">
      <alignment horizontal="right" vertical="top"/>
    </xf>
    <xf numFmtId="49" fontId="13" fillId="36" borderId="10" xfId="0" applyNumberFormat="1" applyFont="1" applyFill="1" applyBorder="1" applyAlignment="1">
      <alignment horizontal="left" vertical="top"/>
    </xf>
    <xf numFmtId="49" fontId="17" fillId="34" borderId="11" xfId="0" applyNumberFormat="1" applyFont="1" applyFill="1" applyBorder="1" applyAlignment="1">
      <alignment vertical="top" wrapText="1"/>
    </xf>
    <xf numFmtId="0" fontId="13" fillId="34" borderId="16" xfId="0" applyFont="1" applyFill="1" applyBorder="1" applyAlignment="1">
      <alignment vertical="top" wrapText="1"/>
    </xf>
    <xf numFmtId="0" fontId="13" fillId="34" borderId="16" xfId="0" applyFont="1" applyFill="1" applyBorder="1" applyAlignment="1">
      <alignment horizontal="left" vertical="top" wrapText="1"/>
    </xf>
    <xf numFmtId="14" fontId="13" fillId="34" borderId="15" xfId="0" applyNumberFormat="1" applyFont="1" applyFill="1" applyBorder="1" applyAlignment="1">
      <alignment horizontal="left" vertical="top" wrapText="1"/>
    </xf>
    <xf numFmtId="0" fontId="14" fillId="0" borderId="10" xfId="0" applyNumberFormat="1" applyFont="1" applyFill="1" applyBorder="1" applyAlignment="1">
      <alignment horizontal="left" vertical="top"/>
    </xf>
    <xf numFmtId="14" fontId="15" fillId="0" borderId="11" xfId="0" applyNumberFormat="1" applyFont="1" applyFill="1" applyBorder="1" applyAlignment="1">
      <alignment horizontal="center" vertical="top"/>
    </xf>
    <xf numFmtId="14" fontId="15" fillId="0" borderId="11" xfId="0" applyNumberFormat="1" applyFont="1" applyFill="1" applyBorder="1" applyAlignment="1">
      <alignment horizontal="center" vertical="top" wrapText="1"/>
    </xf>
    <xf numFmtId="49" fontId="13" fillId="0" borderId="10" xfId="0" applyNumberFormat="1" applyFont="1" applyFill="1" applyBorder="1" applyAlignment="1" applyProtection="1">
      <alignment horizontal="left" vertical="top"/>
      <protection locked="0"/>
    </xf>
    <xf numFmtId="49" fontId="14" fillId="36" borderId="10" xfId="0" applyNumberFormat="1" applyFont="1" applyFill="1" applyBorder="1" applyAlignment="1" applyProtection="1">
      <alignment horizontal="left" vertical="top"/>
      <protection locked="0"/>
    </xf>
    <xf numFmtId="49" fontId="13" fillId="34" borderId="11" xfId="0" applyNumberFormat="1" applyFont="1" applyFill="1" applyBorder="1" applyAlignment="1">
      <alignment horizontal="justify" vertical="top" wrapText="1"/>
    </xf>
    <xf numFmtId="201" fontId="12" fillId="12" borderId="16" xfId="0" applyNumberFormat="1" applyFont="1" applyFill="1" applyBorder="1" applyAlignment="1">
      <alignment vertical="top" wrapText="1"/>
    </xf>
    <xf numFmtId="49" fontId="16" fillId="36" borderId="11" xfId="0" applyNumberFormat="1" applyFont="1" applyFill="1" applyBorder="1" applyAlignment="1" applyProtection="1">
      <alignment vertical="top" wrapText="1"/>
      <protection locked="0"/>
    </xf>
    <xf numFmtId="0" fontId="13" fillId="0" borderId="11" xfId="0" applyFont="1" applyFill="1" applyBorder="1" applyAlignment="1">
      <alignment horizontal="left" vertical="top" wrapText="1"/>
    </xf>
    <xf numFmtId="201" fontId="14" fillId="0" borderId="11" xfId="0" applyNumberFormat="1" applyFont="1" applyFill="1" applyBorder="1" applyAlignment="1">
      <alignment vertical="top" wrapText="1"/>
    </xf>
    <xf numFmtId="201" fontId="13" fillId="34" borderId="11" xfId="0" applyNumberFormat="1" applyFont="1" applyFill="1" applyBorder="1" applyAlignment="1">
      <alignment vertical="top" wrapText="1"/>
    </xf>
    <xf numFmtId="49" fontId="14" fillId="36" borderId="11" xfId="0" applyNumberFormat="1" applyFont="1" applyFill="1" applyBorder="1" applyAlignment="1">
      <alignment vertical="top" wrapText="1"/>
    </xf>
    <xf numFmtId="0" fontId="14" fillId="36" borderId="11" xfId="0" applyNumberFormat="1" applyFont="1" applyFill="1" applyBorder="1" applyAlignment="1">
      <alignment vertical="top" wrapText="1"/>
    </xf>
    <xf numFmtId="0" fontId="13" fillId="36" borderId="11" xfId="0" applyNumberFormat="1" applyFont="1" applyFill="1" applyBorder="1" applyAlignment="1">
      <alignment vertical="top" wrapText="1"/>
    </xf>
    <xf numFmtId="14" fontId="14" fillId="36" borderId="11" xfId="0" applyNumberFormat="1" applyFont="1" applyFill="1" applyBorder="1" applyAlignment="1">
      <alignment horizontal="left" vertical="top" wrapText="1"/>
    </xf>
    <xf numFmtId="49" fontId="13" fillId="0" borderId="11" xfId="0" applyNumberFormat="1" applyFont="1" applyFill="1" applyBorder="1" applyAlignment="1">
      <alignment horizontal="center" vertical="top"/>
    </xf>
    <xf numFmtId="49" fontId="14" fillId="0" borderId="20" xfId="0" applyNumberFormat="1" applyFont="1" applyFill="1" applyBorder="1" applyAlignment="1">
      <alignment horizontal="left" vertical="top"/>
    </xf>
    <xf numFmtId="49" fontId="26" fillId="34" borderId="11" xfId="0" applyNumberFormat="1" applyFont="1" applyFill="1" applyBorder="1" applyAlignment="1">
      <alignment horizontal="left" vertical="top" wrapText="1"/>
    </xf>
    <xf numFmtId="14" fontId="15" fillId="12" borderId="11" xfId="0" applyNumberFormat="1" applyFont="1" applyFill="1" applyBorder="1" applyAlignment="1">
      <alignment horizontal="left" vertical="top"/>
    </xf>
    <xf numFmtId="14" fontId="15" fillId="12" borderId="11" xfId="0" applyNumberFormat="1" applyFont="1" applyFill="1" applyBorder="1" applyAlignment="1">
      <alignment horizontal="left" vertical="top" wrapText="1"/>
    </xf>
    <xf numFmtId="49" fontId="12" fillId="37" borderId="17" xfId="0" applyNumberFormat="1" applyFont="1" applyFill="1" applyBorder="1" applyAlignment="1">
      <alignment horizontal="left" vertical="center"/>
    </xf>
    <xf numFmtId="201" fontId="12" fillId="37" borderId="16" xfId="0" applyNumberFormat="1" applyFont="1" applyFill="1" applyBorder="1" applyAlignment="1">
      <alignment vertical="center" wrapText="1"/>
    </xf>
    <xf numFmtId="49" fontId="13" fillId="0" borderId="11" xfId="0" applyNumberFormat="1" applyFont="1" applyFill="1" applyBorder="1" applyAlignment="1">
      <alignment horizontal="left" vertical="center"/>
    </xf>
    <xf numFmtId="49" fontId="14" fillId="0" borderId="11" xfId="0" applyNumberFormat="1" applyFont="1" applyBorder="1" applyAlignment="1">
      <alignment horizontal="center" vertical="top" wrapText="1"/>
    </xf>
    <xf numFmtId="14" fontId="13" fillId="34" borderId="11" xfId="0" applyNumberFormat="1" applyFont="1" applyFill="1" applyBorder="1" applyAlignment="1">
      <alignment vertical="top" wrapText="1"/>
    </xf>
    <xf numFmtId="49" fontId="13" fillId="0" borderId="21" xfId="0" applyNumberFormat="1" applyFont="1" applyFill="1" applyBorder="1" applyAlignment="1">
      <alignment horizontal="left" vertical="center"/>
    </xf>
    <xf numFmtId="201" fontId="14" fillId="0" borderId="11" xfId="61" applyNumberFormat="1" applyFont="1" applyFill="1" applyBorder="1" applyAlignment="1">
      <alignment horizontal="right" vertical="top"/>
    </xf>
    <xf numFmtId="201" fontId="12" fillId="0" borderId="11" xfId="61" applyNumberFormat="1" applyFont="1" applyBorder="1" applyAlignment="1">
      <alignment horizontal="right" vertical="top"/>
    </xf>
    <xf numFmtId="201" fontId="13" fillId="0" borderId="14" xfId="61" applyNumberFormat="1" applyFont="1" applyBorder="1" applyAlignment="1">
      <alignment horizontal="right" vertical="top"/>
    </xf>
    <xf numFmtId="49" fontId="13" fillId="36" borderId="15" xfId="0" applyNumberFormat="1" applyFont="1" applyFill="1" applyBorder="1" applyAlignment="1">
      <alignment horizontal="left" vertical="top" wrapText="1"/>
    </xf>
    <xf numFmtId="201" fontId="12" fillId="0" borderId="11" xfId="61" applyNumberFormat="1" applyFont="1" applyFill="1" applyBorder="1" applyAlignment="1">
      <alignment horizontal="right" vertical="top"/>
    </xf>
    <xf numFmtId="0" fontId="13" fillId="34" borderId="16" xfId="0" applyNumberFormat="1" applyFont="1" applyFill="1" applyBorder="1" applyAlignment="1">
      <alignment vertical="top" wrapText="1"/>
    </xf>
    <xf numFmtId="49" fontId="13" fillId="34" borderId="16" xfId="0" applyNumberFormat="1" applyFont="1" applyFill="1" applyBorder="1" applyAlignment="1">
      <alignment vertical="top" wrapText="1"/>
    </xf>
    <xf numFmtId="49" fontId="13" fillId="0" borderId="16" xfId="0" applyNumberFormat="1" applyFont="1" applyBorder="1" applyAlignment="1">
      <alignment horizontal="center" vertical="top" wrapText="1"/>
    </xf>
    <xf numFmtId="201" fontId="13" fillId="0" borderId="16" xfId="61" applyNumberFormat="1" applyFont="1" applyFill="1" applyBorder="1" applyAlignment="1">
      <alignment horizontal="right" vertical="top"/>
    </xf>
    <xf numFmtId="49" fontId="16" fillId="0" borderId="11" xfId="0" applyNumberFormat="1" applyFont="1" applyFill="1" applyBorder="1" applyAlignment="1">
      <alignment horizontal="left" vertical="top"/>
    </xf>
    <xf numFmtId="49" fontId="12" fillId="34" borderId="11" xfId="0" applyNumberFormat="1" applyFont="1" applyFill="1" applyBorder="1" applyAlignment="1">
      <alignment horizontal="left" vertical="top" wrapText="1"/>
    </xf>
    <xf numFmtId="49" fontId="14" fillId="0" borderId="11" xfId="0" applyNumberFormat="1" applyFont="1" applyFill="1" applyBorder="1" applyAlignment="1">
      <alignment horizontal="left" vertical="top"/>
    </xf>
    <xf numFmtId="49" fontId="13" fillId="34" borderId="22" xfId="0" applyNumberFormat="1" applyFont="1" applyFill="1" applyBorder="1" applyAlignment="1">
      <alignment horizontal="left" vertical="top"/>
    </xf>
    <xf numFmtId="49" fontId="26" fillId="0" borderId="11" xfId="0" applyNumberFormat="1" applyFont="1" applyFill="1" applyBorder="1" applyAlignment="1">
      <alignment horizontal="left" vertical="top" wrapText="1"/>
    </xf>
    <xf numFmtId="0" fontId="13" fillId="36" borderId="15" xfId="0" applyNumberFormat="1" applyFont="1" applyFill="1" applyBorder="1" applyAlignment="1">
      <alignment horizontal="left" vertical="top" wrapText="1"/>
    </xf>
    <xf numFmtId="201" fontId="13" fillId="0" borderId="12" xfId="61" applyNumberFormat="1" applyFont="1" applyBorder="1" applyAlignment="1">
      <alignment horizontal="right" vertical="top"/>
    </xf>
    <xf numFmtId="201" fontId="13" fillId="0" borderId="13" xfId="61" applyNumberFormat="1" applyFont="1" applyBorder="1" applyAlignment="1">
      <alignment horizontal="right" vertical="top"/>
    </xf>
    <xf numFmtId="49" fontId="13" fillId="0" borderId="11" xfId="0" applyNumberFormat="1" applyFont="1" applyFill="1" applyBorder="1" applyAlignment="1">
      <alignment horizontal="left" vertical="top"/>
    </xf>
    <xf numFmtId="201" fontId="13" fillId="0" borderId="14" xfId="61" applyNumberFormat="1" applyFont="1" applyFill="1" applyBorder="1" applyAlignment="1">
      <alignment horizontal="right" vertical="top"/>
    </xf>
    <xf numFmtId="201" fontId="12" fillId="0" borderId="13" xfId="61" applyNumberFormat="1" applyFont="1" applyFill="1" applyBorder="1" applyAlignment="1">
      <alignment horizontal="right" vertical="top"/>
    </xf>
    <xf numFmtId="0" fontId="17" fillId="36" borderId="11" xfId="0" applyFont="1" applyFill="1" applyBorder="1" applyAlignment="1">
      <alignment horizontal="left" vertical="top" wrapText="1"/>
    </xf>
    <xf numFmtId="202" fontId="12" fillId="37" borderId="11" xfId="0" applyNumberFormat="1" applyFont="1" applyFill="1" applyBorder="1" applyAlignment="1">
      <alignment vertical="center" wrapText="1"/>
    </xf>
    <xf numFmtId="201" fontId="12" fillId="37" borderId="11" xfId="0" applyNumberFormat="1" applyFont="1" applyFill="1" applyBorder="1" applyAlignment="1">
      <alignment vertical="center" wrapText="1"/>
    </xf>
    <xf numFmtId="201" fontId="12" fillId="37" borderId="13" xfId="0" applyNumberFormat="1" applyFont="1" applyFill="1" applyBorder="1" applyAlignment="1">
      <alignment vertical="center" wrapText="1"/>
    </xf>
    <xf numFmtId="49" fontId="13" fillId="0" borderId="23" xfId="0" applyNumberFormat="1" applyFont="1" applyBorder="1" applyAlignment="1">
      <alignment horizontal="left" vertical="top"/>
    </xf>
    <xf numFmtId="0" fontId="13" fillId="0" borderId="24" xfId="0" applyNumberFormat="1" applyFont="1" applyBorder="1" applyAlignment="1">
      <alignment horizontal="left" vertical="top" wrapText="1"/>
    </xf>
    <xf numFmtId="49" fontId="13" fillId="0" borderId="24" xfId="0" applyNumberFormat="1" applyFont="1" applyBorder="1" applyAlignment="1">
      <alignment horizontal="left" vertical="top" wrapText="1"/>
    </xf>
    <xf numFmtId="49" fontId="13" fillId="0" borderId="24" xfId="0" applyNumberFormat="1" applyFont="1" applyBorder="1" applyAlignment="1">
      <alignment horizontal="center" vertical="top" wrapText="1"/>
    </xf>
    <xf numFmtId="0" fontId="12" fillId="0" borderId="24" xfId="0" applyNumberFormat="1" applyFont="1" applyFill="1" applyBorder="1" applyAlignment="1">
      <alignment horizontal="left" vertical="center" wrapText="1"/>
    </xf>
    <xf numFmtId="201" fontId="13" fillId="0" borderId="24" xfId="61" applyNumberFormat="1" applyFont="1" applyBorder="1" applyAlignment="1">
      <alignment horizontal="right" vertical="top"/>
    </xf>
    <xf numFmtId="201" fontId="13" fillId="36" borderId="24" xfId="61" applyNumberFormat="1" applyFont="1" applyFill="1" applyBorder="1" applyAlignment="1">
      <alignment horizontal="right" vertical="top"/>
    </xf>
    <xf numFmtId="3" fontId="13" fillId="36" borderId="24" xfId="61" applyNumberFormat="1" applyFont="1" applyFill="1" applyBorder="1" applyAlignment="1">
      <alignment horizontal="right" vertical="top"/>
    </xf>
    <xf numFmtId="3" fontId="13" fillId="36" borderId="25" xfId="61" applyNumberFormat="1" applyFont="1" applyFill="1" applyBorder="1" applyAlignment="1">
      <alignment horizontal="right" vertical="top"/>
    </xf>
    <xf numFmtId="3" fontId="13" fillId="36" borderId="26" xfId="61" applyNumberFormat="1" applyFont="1" applyFill="1" applyBorder="1" applyAlignment="1">
      <alignment horizontal="right" vertical="top"/>
    </xf>
    <xf numFmtId="0" fontId="10" fillId="36" borderId="11" xfId="0" applyFont="1" applyFill="1" applyBorder="1" applyAlignment="1">
      <alignment horizontal="left" vertical="top" wrapText="1"/>
    </xf>
    <xf numFmtId="14" fontId="13" fillId="0" borderId="11" xfId="0" applyNumberFormat="1" applyFont="1" applyBorder="1" applyAlignment="1" applyProtection="1">
      <alignment horizontal="left" vertical="top" wrapText="1"/>
      <protection locked="0"/>
    </xf>
    <xf numFmtId="14" fontId="13" fillId="0" borderId="11" xfId="0" applyNumberFormat="1" applyFont="1" applyBorder="1" applyAlignment="1">
      <alignment horizontal="left" vertical="top" wrapText="1"/>
    </xf>
    <xf numFmtId="0" fontId="17" fillId="36" borderId="15" xfId="0" applyFont="1" applyFill="1" applyBorder="1" applyAlignment="1">
      <alignment horizontal="left" vertical="top" wrapText="1"/>
    </xf>
    <xf numFmtId="0" fontId="17" fillId="34" borderId="11" xfId="0" applyFont="1" applyFill="1" applyBorder="1" applyAlignment="1">
      <alignment vertical="top" wrapText="1"/>
    </xf>
    <xf numFmtId="49" fontId="13" fillId="0" borderId="11" xfId="0" applyNumberFormat="1" applyFont="1" applyBorder="1" applyAlignment="1" applyProtection="1">
      <alignment horizontal="left" vertical="top" wrapText="1"/>
      <protection locked="0"/>
    </xf>
    <xf numFmtId="49" fontId="13" fillId="0" borderId="11" xfId="0" applyNumberFormat="1" applyFont="1" applyBorder="1" applyAlignment="1" applyProtection="1">
      <alignment horizontal="center" vertical="top" wrapText="1"/>
      <protection locked="0"/>
    </xf>
    <xf numFmtId="0" fontId="10" fillId="34" borderId="11" xfId="0" applyFont="1" applyFill="1" applyBorder="1" applyAlignment="1">
      <alignment vertical="top" wrapText="1"/>
    </xf>
    <xf numFmtId="49" fontId="14" fillId="0" borderId="18" xfId="0" applyNumberFormat="1" applyFont="1" applyFill="1" applyBorder="1" applyAlignment="1">
      <alignment horizontal="left" vertical="top"/>
    </xf>
    <xf numFmtId="201" fontId="14" fillId="34" borderId="15" xfId="0" applyNumberFormat="1" applyFont="1" applyFill="1" applyBorder="1" applyAlignment="1">
      <alignment vertical="top" wrapText="1"/>
    </xf>
    <xf numFmtId="201" fontId="13" fillId="34" borderId="15" xfId="0" applyNumberFormat="1" applyFont="1" applyFill="1" applyBorder="1" applyAlignment="1">
      <alignment vertical="top" wrapText="1"/>
    </xf>
    <xf numFmtId="201" fontId="13" fillId="36" borderId="27" xfId="61" applyNumberFormat="1" applyFont="1" applyFill="1" applyBorder="1" applyAlignment="1">
      <alignment horizontal="right" vertical="top"/>
    </xf>
    <xf numFmtId="201" fontId="13" fillId="36" borderId="28" xfId="61" applyNumberFormat="1" applyFont="1" applyFill="1" applyBorder="1" applyAlignment="1">
      <alignment horizontal="right" vertical="top"/>
    </xf>
    <xf numFmtId="49" fontId="13" fillId="0" borderId="18" xfId="0" applyNumberFormat="1" applyFont="1" applyBorder="1" applyAlignment="1">
      <alignment horizontal="left" vertical="top"/>
    </xf>
    <xf numFmtId="49" fontId="13" fillId="34" borderId="15" xfId="0" applyNumberFormat="1" applyFont="1" applyFill="1" applyBorder="1" applyAlignment="1">
      <alignment vertical="top" wrapText="1"/>
    </xf>
    <xf numFmtId="49" fontId="13" fillId="34" borderId="15" xfId="0" applyNumberFormat="1" applyFont="1" applyFill="1" applyBorder="1" applyAlignment="1">
      <alignment horizontal="justify" vertical="top" wrapText="1"/>
    </xf>
    <xf numFmtId="49" fontId="13" fillId="0" borderId="21" xfId="0" applyNumberFormat="1" applyFont="1" applyBorder="1" applyAlignment="1">
      <alignment horizontal="left" vertical="top"/>
    </xf>
    <xf numFmtId="49" fontId="14" fillId="0" borderId="11" xfId="0" applyNumberFormat="1" applyFont="1" applyBorder="1" applyAlignment="1">
      <alignment horizontal="left" vertical="top" wrapText="1"/>
    </xf>
    <xf numFmtId="0" fontId="24" fillId="36" borderId="11" xfId="61" applyNumberFormat="1" applyFont="1" applyFill="1" applyBorder="1" applyAlignment="1">
      <alignment horizontal="center" vertical="center" wrapText="1"/>
    </xf>
    <xf numFmtId="0" fontId="11" fillId="36" borderId="0" xfId="0" applyFont="1" applyFill="1" applyAlignment="1">
      <alignment vertical="center"/>
    </xf>
    <xf numFmtId="201" fontId="24" fillId="36" borderId="11" xfId="61" applyNumberFormat="1" applyFont="1" applyFill="1" applyBorder="1" applyAlignment="1">
      <alignment horizontal="center" vertical="center" wrapText="1"/>
    </xf>
    <xf numFmtId="0" fontId="26" fillId="0" borderId="0" xfId="0" applyFont="1" applyAlignment="1">
      <alignment vertical="top" wrapText="1"/>
    </xf>
    <xf numFmtId="49" fontId="26" fillId="36" borderId="11" xfId="0" applyNumberFormat="1" applyFont="1" applyFill="1" applyBorder="1" applyAlignment="1">
      <alignment vertical="top" wrapText="1"/>
    </xf>
    <xf numFmtId="0" fontId="26" fillId="0" borderId="11" xfId="0" applyFont="1" applyBorder="1" applyAlignment="1">
      <alignment vertical="top" wrapText="1"/>
    </xf>
    <xf numFmtId="202" fontId="20" fillId="0" borderId="11" xfId="0" applyNumberFormat="1" applyFont="1" applyBorder="1" applyAlignment="1" applyProtection="1">
      <alignment horizontal="center" vertical="center"/>
      <protection locked="0"/>
    </xf>
    <xf numFmtId="49" fontId="26" fillId="0" borderId="11" xfId="0" applyNumberFormat="1" applyFont="1" applyBorder="1" applyAlignment="1">
      <alignment horizontal="left" vertical="top" wrapText="1"/>
    </xf>
    <xf numFmtId="202" fontId="26" fillId="34" borderId="11" xfId="0" applyNumberFormat="1" applyFont="1" applyFill="1" applyBorder="1" applyAlignment="1">
      <alignment horizontal="center" vertical="center" wrapText="1"/>
    </xf>
    <xf numFmtId="49" fontId="26" fillId="34" borderId="16" xfId="0" applyNumberFormat="1" applyFont="1" applyFill="1" applyBorder="1" applyAlignment="1">
      <alignment horizontal="left" vertical="top" wrapText="1"/>
    </xf>
    <xf numFmtId="202" fontId="26" fillId="34" borderId="16" xfId="0" applyNumberFormat="1" applyFont="1" applyFill="1" applyBorder="1" applyAlignment="1">
      <alignment horizontal="center" vertical="center" wrapText="1"/>
    </xf>
    <xf numFmtId="0" fontId="22" fillId="0" borderId="29" xfId="0" applyFont="1" applyBorder="1" applyAlignment="1">
      <alignment/>
    </xf>
    <xf numFmtId="0" fontId="22" fillId="0" borderId="0" xfId="0" applyFont="1" applyBorder="1" applyAlignment="1">
      <alignment/>
    </xf>
    <xf numFmtId="0" fontId="26" fillId="34" borderId="11" xfId="0" applyNumberFormat="1" applyFont="1" applyFill="1" applyBorder="1" applyAlignment="1">
      <alignment vertical="top" wrapText="1"/>
    </xf>
    <xf numFmtId="14" fontId="13" fillId="0" borderId="16" xfId="0" applyNumberFormat="1" applyFont="1" applyFill="1" applyBorder="1" applyAlignment="1">
      <alignment horizontal="left" vertical="top"/>
    </xf>
    <xf numFmtId="14" fontId="13" fillId="0" borderId="15" xfId="0" applyNumberFormat="1" applyFont="1" applyFill="1" applyBorder="1" applyAlignment="1">
      <alignment horizontal="left" vertical="top"/>
    </xf>
    <xf numFmtId="14" fontId="13" fillId="0" borderId="30" xfId="0" applyNumberFormat="1" applyFont="1" applyFill="1" applyBorder="1" applyAlignment="1">
      <alignment horizontal="left" vertical="top"/>
    </xf>
    <xf numFmtId="201" fontId="24" fillId="36" borderId="11" xfId="61" applyNumberFormat="1" applyFont="1" applyFill="1" applyBorder="1" applyAlignment="1">
      <alignment horizontal="right" vertical="center" wrapText="1"/>
    </xf>
    <xf numFmtId="49" fontId="13" fillId="36" borderId="15" xfId="0" applyNumberFormat="1" applyFont="1" applyFill="1" applyBorder="1" applyAlignment="1">
      <alignment horizontal="left" vertical="top" wrapText="1"/>
    </xf>
    <xf numFmtId="0" fontId="13" fillId="34" borderId="15" xfId="0" applyFont="1" applyFill="1" applyBorder="1" applyAlignment="1">
      <alignment horizontal="left" vertical="top" wrapText="1"/>
    </xf>
    <xf numFmtId="14" fontId="13" fillId="34" borderId="16" xfId="0" applyNumberFormat="1" applyFont="1" applyFill="1" applyBorder="1" applyAlignment="1">
      <alignment horizontal="left" vertical="top"/>
    </xf>
    <xf numFmtId="14" fontId="13" fillId="34" borderId="16" xfId="0" applyNumberFormat="1" applyFont="1" applyFill="1" applyBorder="1" applyAlignment="1">
      <alignment horizontal="left" vertical="top" wrapText="1"/>
    </xf>
    <xf numFmtId="49" fontId="13" fillId="36" borderId="15" xfId="0" applyNumberFormat="1" applyFont="1" applyFill="1" applyBorder="1" applyAlignment="1">
      <alignment vertical="top" wrapText="1"/>
    </xf>
    <xf numFmtId="49" fontId="13" fillId="34" borderId="30" xfId="0" applyNumberFormat="1" applyFont="1" applyFill="1" applyBorder="1" applyAlignment="1">
      <alignment vertical="top" wrapText="1"/>
    </xf>
    <xf numFmtId="49" fontId="13" fillId="36" borderId="16" xfId="0" applyNumberFormat="1" applyFont="1" applyFill="1" applyBorder="1" applyAlignment="1">
      <alignment vertical="top" wrapText="1"/>
    </xf>
    <xf numFmtId="49" fontId="13" fillId="36" borderId="30" xfId="0" applyNumberFormat="1" applyFont="1" applyFill="1" applyBorder="1" applyAlignment="1">
      <alignment vertical="top" wrapText="1"/>
    </xf>
    <xf numFmtId="0" fontId="15" fillId="34" borderId="11" xfId="0" applyFont="1" applyFill="1" applyBorder="1" applyAlignment="1">
      <alignment horizontal="left" vertical="top"/>
    </xf>
    <xf numFmtId="0" fontId="15" fillId="34" borderId="11" xfId="0" applyFont="1" applyFill="1" applyBorder="1" applyAlignment="1">
      <alignment horizontal="left" vertical="top" wrapText="1"/>
    </xf>
    <xf numFmtId="49" fontId="13" fillId="36" borderId="15" xfId="0" applyNumberFormat="1" applyFont="1" applyFill="1" applyBorder="1" applyAlignment="1">
      <alignment vertical="top" wrapText="1"/>
    </xf>
    <xf numFmtId="14" fontId="13" fillId="36" borderId="11" xfId="0" applyNumberFormat="1" applyFont="1" applyFill="1" applyBorder="1" applyAlignment="1">
      <alignment horizontal="left" vertical="top"/>
    </xf>
    <xf numFmtId="49" fontId="13" fillId="0" borderId="31" xfId="0" applyNumberFormat="1" applyFont="1" applyBorder="1" applyAlignment="1">
      <alignment horizontal="left" vertical="top" wrapText="1"/>
    </xf>
    <xf numFmtId="0" fontId="12" fillId="0" borderId="12" xfId="0" applyNumberFormat="1" applyFont="1" applyBorder="1" applyAlignment="1">
      <alignment horizontal="left" vertical="top" wrapText="1"/>
    </xf>
    <xf numFmtId="0" fontId="12" fillId="0" borderId="19" xfId="0" applyNumberFormat="1" applyFont="1" applyBorder="1" applyAlignment="1">
      <alignment horizontal="left" vertical="top" wrapText="1"/>
    </xf>
    <xf numFmtId="0" fontId="12" fillId="0" borderId="20" xfId="0" applyNumberFormat="1" applyFont="1" applyBorder="1" applyAlignment="1">
      <alignment horizontal="left" vertical="top" wrapText="1"/>
    </xf>
    <xf numFmtId="0" fontId="13" fillId="0" borderId="12" xfId="0" applyNumberFormat="1" applyFont="1" applyBorder="1" applyAlignment="1">
      <alignment horizontal="left" vertical="top" wrapText="1"/>
    </xf>
    <xf numFmtId="0" fontId="13" fillId="0" borderId="19" xfId="0" applyNumberFormat="1" applyFont="1" applyBorder="1" applyAlignment="1">
      <alignment horizontal="left" vertical="top" wrapText="1"/>
    </xf>
    <xf numFmtId="0" fontId="13" fillId="0" borderId="20" xfId="0" applyNumberFormat="1" applyFont="1" applyBorder="1" applyAlignment="1">
      <alignment horizontal="left" vertical="top" wrapText="1"/>
    </xf>
    <xf numFmtId="0" fontId="12" fillId="12" borderId="12" xfId="0" applyNumberFormat="1" applyFont="1" applyFill="1" applyBorder="1" applyAlignment="1">
      <alignment horizontal="left" vertical="top" wrapText="1"/>
    </xf>
    <xf numFmtId="0" fontId="12" fillId="12" borderId="19" xfId="0" applyNumberFormat="1" applyFont="1" applyFill="1" applyBorder="1" applyAlignment="1">
      <alignment horizontal="left" vertical="top" wrapText="1"/>
    </xf>
    <xf numFmtId="0" fontId="12" fillId="12" borderId="20" xfId="0" applyNumberFormat="1" applyFont="1" applyFill="1" applyBorder="1" applyAlignment="1">
      <alignment horizontal="left" vertical="top" wrapText="1"/>
    </xf>
    <xf numFmtId="49" fontId="12" fillId="39" borderId="22" xfId="0" applyNumberFormat="1" applyFont="1" applyFill="1" applyBorder="1" applyAlignment="1">
      <alignment horizontal="left" vertical="top" wrapText="1"/>
    </xf>
    <xf numFmtId="49" fontId="12" fillId="39" borderId="19" xfId="0" applyNumberFormat="1" applyFont="1" applyFill="1" applyBorder="1" applyAlignment="1">
      <alignment horizontal="left" vertical="top" wrapText="1"/>
    </xf>
    <xf numFmtId="49" fontId="12" fillId="39" borderId="20" xfId="0" applyNumberFormat="1" applyFont="1" applyFill="1" applyBorder="1" applyAlignment="1">
      <alignment horizontal="left" vertical="top" wrapText="1"/>
    </xf>
    <xf numFmtId="49" fontId="13" fillId="36" borderId="11" xfId="0" applyNumberFormat="1" applyFont="1" applyFill="1" applyBorder="1" applyAlignment="1">
      <alignment horizontal="left" vertical="top" wrapText="1"/>
    </xf>
    <xf numFmtId="49" fontId="13" fillId="34" borderId="16" xfId="0" applyNumberFormat="1" applyFont="1" applyFill="1" applyBorder="1" applyAlignment="1">
      <alignment horizontal="center" vertical="top"/>
    </xf>
    <xf numFmtId="49" fontId="13" fillId="34" borderId="30" xfId="0" applyNumberFormat="1" applyFont="1" applyFill="1" applyBorder="1" applyAlignment="1">
      <alignment horizontal="center" vertical="top"/>
    </xf>
    <xf numFmtId="49" fontId="13" fillId="34" borderId="15" xfId="0" applyNumberFormat="1" applyFont="1" applyFill="1" applyBorder="1" applyAlignment="1">
      <alignment horizontal="center" vertical="top"/>
    </xf>
    <xf numFmtId="0" fontId="8" fillId="0" borderId="0" xfId="0" applyNumberFormat="1" applyFont="1" applyAlignment="1">
      <alignment horizontal="center" vertical="top" wrapText="1"/>
    </xf>
    <xf numFmtId="3" fontId="17" fillId="38" borderId="11" xfId="61" applyNumberFormat="1" applyFont="1" applyFill="1" applyBorder="1" applyAlignment="1">
      <alignment horizontal="center" vertical="center" wrapText="1"/>
    </xf>
    <xf numFmtId="189" fontId="7" fillId="38" borderId="32" xfId="0" applyNumberFormat="1" applyFont="1" applyFill="1" applyBorder="1" applyAlignment="1">
      <alignment horizontal="center" vertical="top" wrapText="1"/>
    </xf>
    <xf numFmtId="189" fontId="7" fillId="38" borderId="32" xfId="0" applyNumberFormat="1" applyFont="1" applyFill="1" applyBorder="1" applyAlignment="1">
      <alignment horizontal="center" vertical="top"/>
    </xf>
    <xf numFmtId="188" fontId="7" fillId="38" borderId="11" xfId="0" applyNumberFormat="1" applyFont="1" applyFill="1" applyBorder="1" applyAlignment="1">
      <alignment horizontal="center" vertical="center" wrapText="1"/>
    </xf>
    <xf numFmtId="188" fontId="7" fillId="38" borderId="32" xfId="0" applyNumberFormat="1" applyFont="1" applyFill="1" applyBorder="1" applyAlignment="1">
      <alignment horizontal="center" vertical="center" wrapText="1"/>
    </xf>
    <xf numFmtId="0" fontId="7" fillId="38" borderId="33" xfId="61" applyNumberFormat="1" applyFont="1" applyFill="1" applyBorder="1" applyAlignment="1">
      <alignment horizontal="center" vertical="center" wrapText="1"/>
    </xf>
    <xf numFmtId="0" fontId="7" fillId="38" borderId="29" xfId="61" applyNumberFormat="1" applyFont="1" applyFill="1" applyBorder="1" applyAlignment="1">
      <alignment horizontal="center" vertical="center" wrapText="1"/>
    </xf>
    <xf numFmtId="0" fontId="7" fillId="38" borderId="34" xfId="61" applyNumberFormat="1" applyFont="1" applyFill="1" applyBorder="1" applyAlignment="1">
      <alignment horizontal="center" vertical="center" wrapText="1"/>
    </xf>
    <xf numFmtId="3" fontId="9" fillId="0" borderId="0" xfId="61" applyNumberFormat="1" applyFont="1" applyAlignment="1">
      <alignment horizontal="right" vertical="top" wrapText="1"/>
    </xf>
    <xf numFmtId="3" fontId="10" fillId="38" borderId="12" xfId="61" applyNumberFormat="1" applyFont="1" applyFill="1" applyBorder="1" applyAlignment="1">
      <alignment horizontal="center" vertical="center" wrapText="1"/>
    </xf>
    <xf numFmtId="3" fontId="10" fillId="38" borderId="19" xfId="61" applyNumberFormat="1" applyFont="1" applyFill="1" applyBorder="1" applyAlignment="1">
      <alignment horizontal="center" vertical="center" wrapText="1"/>
    </xf>
    <xf numFmtId="3" fontId="10" fillId="38" borderId="20" xfId="61" applyNumberFormat="1" applyFont="1" applyFill="1" applyBorder="1" applyAlignment="1">
      <alignment horizontal="center" vertical="center" wrapText="1"/>
    </xf>
    <xf numFmtId="3" fontId="7" fillId="38" borderId="32" xfId="61" applyNumberFormat="1" applyFont="1" applyFill="1" applyBorder="1" applyAlignment="1">
      <alignment horizontal="center" vertical="center" wrapText="1"/>
    </xf>
    <xf numFmtId="3" fontId="7" fillId="38" borderId="35" xfId="61" applyNumberFormat="1" applyFont="1" applyFill="1" applyBorder="1" applyAlignment="1">
      <alignment horizontal="center" vertical="center" wrapText="1"/>
    </xf>
    <xf numFmtId="3" fontId="7" fillId="38" borderId="36" xfId="61" applyNumberFormat="1" applyFont="1" applyFill="1" applyBorder="1" applyAlignment="1">
      <alignment horizontal="center" vertical="center" wrapText="1"/>
    </xf>
    <xf numFmtId="3" fontId="7" fillId="38" borderId="11" xfId="61" applyNumberFormat="1" applyFont="1" applyFill="1" applyBorder="1" applyAlignment="1">
      <alignment horizontal="center" vertical="center" wrapText="1"/>
    </xf>
    <xf numFmtId="3" fontId="7" fillId="38" borderId="12" xfId="61" applyNumberFormat="1" applyFont="1" applyFill="1" applyBorder="1" applyAlignment="1">
      <alignment horizontal="center" vertical="center" wrapText="1"/>
    </xf>
    <xf numFmtId="3" fontId="7" fillId="38" borderId="13" xfId="61" applyNumberFormat="1" applyFont="1" applyFill="1" applyBorder="1" applyAlignment="1">
      <alignment horizontal="center" vertical="center" wrapText="1"/>
    </xf>
    <xf numFmtId="0" fontId="13" fillId="0" borderId="16" xfId="0" applyFont="1" applyBorder="1" applyAlignment="1">
      <alignment horizontal="left" vertical="top" wrapText="1"/>
    </xf>
    <xf numFmtId="0" fontId="13" fillId="0" borderId="30" xfId="0" applyFont="1" applyBorder="1" applyAlignment="1">
      <alignment horizontal="left" vertical="top" wrapText="1"/>
    </xf>
    <xf numFmtId="0" fontId="13" fillId="0" borderId="15" xfId="0" applyFont="1" applyBorder="1" applyAlignment="1">
      <alignment horizontal="left" vertical="top" wrapText="1"/>
    </xf>
    <xf numFmtId="0" fontId="7" fillId="38" borderId="37" xfId="61" applyNumberFormat="1" applyFont="1" applyFill="1" applyBorder="1" applyAlignment="1">
      <alignment horizontal="center" vertical="center" wrapText="1"/>
    </xf>
    <xf numFmtId="3" fontId="10" fillId="38" borderId="14" xfId="61" applyNumberFormat="1" applyFont="1" applyFill="1" applyBorder="1" applyAlignment="1">
      <alignment horizontal="center" vertical="center" wrapText="1"/>
    </xf>
    <xf numFmtId="0" fontId="13" fillId="0" borderId="16" xfId="0" applyFont="1" applyFill="1" applyBorder="1" applyAlignment="1">
      <alignment horizontal="left" vertical="top" wrapText="1"/>
    </xf>
    <xf numFmtId="0" fontId="13" fillId="0" borderId="15" xfId="0" applyFont="1" applyFill="1" applyBorder="1" applyAlignment="1">
      <alignment horizontal="left" vertical="top" wrapText="1"/>
    </xf>
    <xf numFmtId="14" fontId="13" fillId="0" borderId="16" xfId="0" applyNumberFormat="1" applyFont="1" applyFill="1" applyBorder="1" applyAlignment="1">
      <alignment horizontal="left" vertical="top"/>
    </xf>
    <xf numFmtId="14" fontId="13" fillId="0" borderId="15" xfId="0" applyNumberFormat="1" applyFont="1" applyFill="1" applyBorder="1" applyAlignment="1">
      <alignment horizontal="left" vertical="top"/>
    </xf>
    <xf numFmtId="14" fontId="13" fillId="0" borderId="16" xfId="0" applyNumberFormat="1" applyFont="1" applyFill="1" applyBorder="1" applyAlignment="1">
      <alignment horizontal="left" vertical="top" wrapText="1"/>
    </xf>
    <xf numFmtId="14" fontId="13" fillId="0" borderId="15" xfId="0" applyNumberFormat="1" applyFont="1" applyFill="1" applyBorder="1" applyAlignment="1">
      <alignment horizontal="left" vertical="top" wrapText="1"/>
    </xf>
    <xf numFmtId="14" fontId="13" fillId="0" borderId="30" xfId="0" applyNumberFormat="1" applyFont="1" applyFill="1" applyBorder="1" applyAlignment="1">
      <alignment horizontal="left" vertical="top" wrapText="1"/>
    </xf>
    <xf numFmtId="0" fontId="12" fillId="37" borderId="27" xfId="0" applyNumberFormat="1" applyFont="1" applyFill="1" applyBorder="1" applyAlignment="1">
      <alignment horizontal="left" vertical="center" wrapText="1"/>
    </xf>
    <xf numFmtId="0" fontId="12" fillId="37" borderId="38" xfId="0" applyNumberFormat="1" applyFont="1" applyFill="1" applyBorder="1" applyAlignment="1">
      <alignment horizontal="left" vertical="center" wrapText="1"/>
    </xf>
    <xf numFmtId="0" fontId="12" fillId="37" borderId="21" xfId="0" applyNumberFormat="1" applyFont="1" applyFill="1" applyBorder="1" applyAlignment="1">
      <alignment horizontal="left" vertical="center" wrapText="1"/>
    </xf>
    <xf numFmtId="49" fontId="7" fillId="38" borderId="39" xfId="0" applyNumberFormat="1" applyFont="1" applyFill="1" applyBorder="1" applyAlignment="1">
      <alignment horizontal="center" vertical="center" wrapText="1"/>
    </xf>
    <xf numFmtId="49" fontId="7" fillId="38" borderId="10" xfId="0" applyNumberFormat="1" applyFont="1" applyFill="1" applyBorder="1" applyAlignment="1">
      <alignment horizontal="center" vertical="center" wrapText="1"/>
    </xf>
    <xf numFmtId="0" fontId="7" fillId="38" borderId="32" xfId="0" applyNumberFormat="1" applyFont="1" applyFill="1" applyBorder="1" applyAlignment="1">
      <alignment horizontal="center" vertical="center" wrapText="1"/>
    </xf>
    <xf numFmtId="0" fontId="7" fillId="38" borderId="11" xfId="0" applyNumberFormat="1" applyFont="1" applyFill="1" applyBorder="1" applyAlignment="1">
      <alignment horizontal="center" vertical="center" wrapText="1"/>
    </xf>
    <xf numFmtId="49" fontId="24" fillId="36" borderId="19" xfId="0" applyNumberFormat="1" applyFont="1" applyFill="1" applyBorder="1" applyAlignment="1">
      <alignment horizontal="left" vertical="center" wrapText="1"/>
    </xf>
    <xf numFmtId="49" fontId="24" fillId="36" borderId="20" xfId="0" applyNumberFormat="1" applyFont="1" applyFill="1" applyBorder="1" applyAlignment="1">
      <alignment horizontal="left" vertical="center" wrapText="1"/>
    </xf>
    <xf numFmtId="49" fontId="23" fillId="40" borderId="19" xfId="0" applyNumberFormat="1" applyFont="1" applyFill="1" applyBorder="1" applyAlignment="1">
      <alignment horizontal="left" vertical="center" wrapText="1"/>
    </xf>
    <xf numFmtId="49" fontId="23" fillId="40" borderId="20" xfId="0" applyNumberFormat="1" applyFont="1" applyFill="1" applyBorder="1" applyAlignment="1">
      <alignment horizontal="left" vertical="center" wrapText="1"/>
    </xf>
    <xf numFmtId="0" fontId="16" fillId="12" borderId="22" xfId="0" applyNumberFormat="1" applyFont="1" applyFill="1" applyBorder="1" applyAlignment="1">
      <alignment horizontal="left" vertical="top"/>
    </xf>
    <xf numFmtId="0" fontId="16" fillId="12" borderId="19" xfId="0" applyNumberFormat="1" applyFont="1" applyFill="1" applyBorder="1" applyAlignment="1">
      <alignment horizontal="left" vertical="top"/>
    </xf>
    <xf numFmtId="0" fontId="16" fillId="12" borderId="20" xfId="0" applyNumberFormat="1" applyFont="1" applyFill="1" applyBorder="1" applyAlignment="1">
      <alignment horizontal="left" vertical="top"/>
    </xf>
    <xf numFmtId="49" fontId="13" fillId="36" borderId="16" xfId="0" applyNumberFormat="1" applyFont="1" applyFill="1" applyBorder="1" applyAlignment="1">
      <alignment horizontal="left" vertical="top" wrapText="1"/>
    </xf>
    <xf numFmtId="49" fontId="13" fillId="36" borderId="30" xfId="0" applyNumberFormat="1" applyFont="1" applyFill="1" applyBorder="1" applyAlignment="1">
      <alignment horizontal="left" vertical="top" wrapText="1"/>
    </xf>
    <xf numFmtId="49" fontId="13" fillId="36" borderId="15" xfId="0" applyNumberFormat="1" applyFont="1" applyFill="1" applyBorder="1" applyAlignment="1">
      <alignment horizontal="left" vertical="top" wrapText="1"/>
    </xf>
    <xf numFmtId="49" fontId="16" fillId="12" borderId="22" xfId="0" applyNumberFormat="1" applyFont="1" applyFill="1" applyBorder="1" applyAlignment="1">
      <alignment horizontal="left" vertical="top" wrapText="1"/>
    </xf>
    <xf numFmtId="49" fontId="16" fillId="12" borderId="19" xfId="0" applyNumberFormat="1" applyFont="1" applyFill="1" applyBorder="1" applyAlignment="1">
      <alignment horizontal="left" vertical="top" wrapText="1"/>
    </xf>
    <xf numFmtId="49" fontId="16" fillId="12" borderId="20" xfId="0" applyNumberFormat="1" applyFont="1" applyFill="1" applyBorder="1" applyAlignment="1">
      <alignment horizontal="left" vertical="top" wrapText="1"/>
    </xf>
    <xf numFmtId="0" fontId="12" fillId="37" borderId="12" xfId="0" applyNumberFormat="1" applyFont="1" applyFill="1" applyBorder="1" applyAlignment="1">
      <alignment horizontal="left" vertical="center"/>
    </xf>
    <xf numFmtId="0" fontId="12" fillId="37" borderId="19" xfId="0" applyNumberFormat="1" applyFont="1" applyFill="1" applyBorder="1" applyAlignment="1">
      <alignment horizontal="left" vertical="center"/>
    </xf>
    <xf numFmtId="0" fontId="12" fillId="37" borderId="20" xfId="0" applyNumberFormat="1" applyFont="1" applyFill="1" applyBorder="1" applyAlignment="1">
      <alignment horizontal="left" vertical="center"/>
    </xf>
    <xf numFmtId="0" fontId="12" fillId="12" borderId="22" xfId="0" applyNumberFormat="1" applyFont="1" applyFill="1" applyBorder="1" applyAlignment="1">
      <alignment horizontal="left" vertical="top" wrapText="1"/>
    </xf>
    <xf numFmtId="49" fontId="13" fillId="36" borderId="16" xfId="0" applyNumberFormat="1" applyFont="1" applyFill="1" applyBorder="1" applyAlignment="1">
      <alignment vertical="top" wrapText="1"/>
    </xf>
    <xf numFmtId="49" fontId="13" fillId="36" borderId="30" xfId="0" applyNumberFormat="1" applyFont="1" applyFill="1" applyBorder="1" applyAlignment="1">
      <alignment vertical="top" wrapText="1"/>
    </xf>
    <xf numFmtId="49" fontId="13" fillId="36" borderId="15" xfId="0" applyNumberFormat="1" applyFont="1" applyFill="1" applyBorder="1" applyAlignment="1">
      <alignment vertical="top" wrapText="1"/>
    </xf>
    <xf numFmtId="0" fontId="13" fillId="34" borderId="16" xfId="0" applyFont="1" applyFill="1" applyBorder="1" applyAlignment="1">
      <alignment horizontal="left" vertical="top" wrapText="1"/>
    </xf>
    <xf numFmtId="0" fontId="13" fillId="34" borderId="15" xfId="0" applyFont="1" applyFill="1" applyBorder="1" applyAlignment="1">
      <alignment horizontal="left" vertical="top" wrapText="1"/>
    </xf>
    <xf numFmtId="14" fontId="13" fillId="34" borderId="16" xfId="0" applyNumberFormat="1" applyFont="1" applyFill="1" applyBorder="1" applyAlignment="1">
      <alignment horizontal="left" vertical="top"/>
    </xf>
    <xf numFmtId="14" fontId="13" fillId="34" borderId="15" xfId="0" applyNumberFormat="1" applyFont="1" applyFill="1" applyBorder="1" applyAlignment="1">
      <alignment horizontal="left" vertical="top"/>
    </xf>
    <xf numFmtId="14" fontId="13" fillId="34" borderId="16" xfId="0" applyNumberFormat="1" applyFont="1" applyFill="1" applyBorder="1" applyAlignment="1">
      <alignment horizontal="left" vertical="top" wrapText="1"/>
    </xf>
    <xf numFmtId="14" fontId="13" fillId="34" borderId="15" xfId="0" applyNumberFormat="1" applyFont="1" applyFill="1" applyBorder="1" applyAlignment="1">
      <alignment horizontal="left" vertical="top" wrapText="1"/>
    </xf>
    <xf numFmtId="0" fontId="16" fillId="12" borderId="22" xfId="0" applyNumberFormat="1" applyFont="1" applyFill="1" applyBorder="1" applyAlignment="1">
      <alignment horizontal="left" vertical="top" wrapText="1"/>
    </xf>
    <xf numFmtId="0" fontId="16" fillId="12" borderId="19" xfId="0" applyNumberFormat="1" applyFont="1" applyFill="1" applyBorder="1" applyAlignment="1">
      <alignment horizontal="left" vertical="top" wrapText="1"/>
    </xf>
    <xf numFmtId="0" fontId="16" fillId="12" borderId="20" xfId="0" applyNumberFormat="1" applyFont="1" applyFill="1" applyBorder="1" applyAlignment="1">
      <alignment horizontal="left" vertical="top" wrapText="1"/>
    </xf>
    <xf numFmtId="0" fontId="12" fillId="0" borderId="22" xfId="0" applyNumberFormat="1" applyFont="1" applyBorder="1" applyAlignment="1">
      <alignment horizontal="left" vertical="top" wrapText="1"/>
    </xf>
    <xf numFmtId="0" fontId="25" fillId="36" borderId="16" xfId="0" applyNumberFormat="1" applyFont="1" applyFill="1" applyBorder="1" applyAlignment="1">
      <alignment horizontal="left" vertical="top" wrapText="1"/>
    </xf>
    <xf numFmtId="0" fontId="25" fillId="36" borderId="15" xfId="0" applyNumberFormat="1" applyFont="1" applyFill="1" applyBorder="1" applyAlignment="1">
      <alignment horizontal="left" vertical="top" wrapText="1"/>
    </xf>
    <xf numFmtId="14" fontId="14" fillId="36" borderId="16" xfId="0" applyNumberFormat="1" applyFont="1" applyFill="1" applyBorder="1" applyAlignment="1">
      <alignment horizontal="left" vertical="top" wrapText="1"/>
    </xf>
    <xf numFmtId="14" fontId="14" fillId="36" borderId="15" xfId="0" applyNumberFormat="1" applyFont="1" applyFill="1" applyBorder="1" applyAlignment="1">
      <alignment horizontal="left" vertical="top" wrapText="1"/>
    </xf>
    <xf numFmtId="0" fontId="12" fillId="37" borderId="12" xfId="0" applyNumberFormat="1" applyFont="1" applyFill="1" applyBorder="1" applyAlignment="1">
      <alignment horizontal="left" vertical="top" wrapText="1"/>
    </xf>
    <xf numFmtId="0" fontId="12" fillId="37" borderId="19" xfId="0" applyNumberFormat="1" applyFont="1" applyFill="1" applyBorder="1" applyAlignment="1">
      <alignment horizontal="left" vertical="top" wrapText="1"/>
    </xf>
    <xf numFmtId="0" fontId="12" fillId="37" borderId="20" xfId="0" applyNumberFormat="1" applyFont="1" applyFill="1" applyBorder="1" applyAlignment="1">
      <alignment horizontal="left" vertical="top" wrapText="1"/>
    </xf>
    <xf numFmtId="49" fontId="12" fillId="34" borderId="12" xfId="0" applyNumberFormat="1" applyFont="1" applyFill="1" applyBorder="1" applyAlignment="1">
      <alignment horizontal="left" vertical="top" wrapText="1"/>
    </xf>
    <xf numFmtId="49" fontId="12" fillId="34" borderId="19" xfId="0" applyNumberFormat="1" applyFont="1" applyFill="1" applyBorder="1" applyAlignment="1">
      <alignment horizontal="left" vertical="top" wrapText="1"/>
    </xf>
    <xf numFmtId="49" fontId="12" fillId="34" borderId="20" xfId="0" applyNumberFormat="1" applyFont="1" applyFill="1" applyBorder="1" applyAlignment="1">
      <alignment horizontal="left" vertical="top" wrapText="1"/>
    </xf>
    <xf numFmtId="0" fontId="13" fillId="34" borderId="16" xfId="0" applyNumberFormat="1" applyFont="1" applyFill="1" applyBorder="1" applyAlignment="1">
      <alignment horizontal="left" vertical="top" wrapText="1"/>
    </xf>
    <xf numFmtId="0" fontId="13" fillId="36" borderId="15" xfId="0" applyNumberFormat="1" applyFont="1" applyFill="1" applyBorder="1" applyAlignment="1">
      <alignment horizontal="left" vertical="top" wrapText="1"/>
    </xf>
    <xf numFmtId="0" fontId="16" fillId="12" borderId="40" xfId="0" applyNumberFormat="1" applyFont="1" applyFill="1" applyBorder="1" applyAlignment="1">
      <alignment horizontal="left" vertical="top" wrapText="1"/>
    </xf>
    <xf numFmtId="0" fontId="16" fillId="12" borderId="29" xfId="0" applyNumberFormat="1" applyFont="1" applyFill="1" applyBorder="1" applyAlignment="1">
      <alignment horizontal="left" vertical="top" wrapText="1"/>
    </xf>
    <xf numFmtId="0" fontId="16" fillId="12" borderId="34" xfId="0" applyNumberFormat="1" applyFont="1" applyFill="1" applyBorder="1" applyAlignment="1">
      <alignment horizontal="left" vertical="top" wrapText="1"/>
    </xf>
    <xf numFmtId="49" fontId="13" fillId="0" borderId="16" xfId="0" applyNumberFormat="1" applyFont="1" applyFill="1" applyBorder="1" applyAlignment="1">
      <alignment horizontal="left" vertical="top" wrapText="1"/>
    </xf>
    <xf numFmtId="49" fontId="13" fillId="0" borderId="15" xfId="0" applyNumberFormat="1" applyFont="1" applyFill="1" applyBorder="1" applyAlignment="1">
      <alignment horizontal="left" vertical="top" wrapText="1"/>
    </xf>
    <xf numFmtId="49" fontId="13" fillId="0" borderId="16" xfId="0" applyNumberFormat="1" applyFont="1" applyFill="1" applyBorder="1" applyAlignment="1">
      <alignment horizontal="left" vertical="top"/>
    </xf>
    <xf numFmtId="49" fontId="13" fillId="0" borderId="15" xfId="0" applyNumberFormat="1" applyFont="1" applyFill="1" applyBorder="1" applyAlignment="1">
      <alignment horizontal="left" vertical="top"/>
    </xf>
    <xf numFmtId="49" fontId="27" fillId="40" borderId="19" xfId="0" applyNumberFormat="1" applyFont="1" applyFill="1" applyBorder="1" applyAlignment="1">
      <alignment horizontal="left" vertical="center" wrapText="1"/>
    </xf>
    <xf numFmtId="49" fontId="27" fillId="40" borderId="20" xfId="0" applyNumberFormat="1" applyFont="1" applyFill="1" applyBorder="1" applyAlignment="1">
      <alignment horizontal="left" vertical="center" wrapText="1"/>
    </xf>
    <xf numFmtId="0" fontId="12" fillId="37" borderId="33" xfId="0" applyNumberFormat="1" applyFont="1" applyFill="1" applyBorder="1" applyAlignment="1">
      <alignment horizontal="left" vertical="top" wrapText="1"/>
    </xf>
    <xf numFmtId="0" fontId="12" fillId="37" borderId="29" xfId="0" applyNumberFormat="1" applyFont="1" applyFill="1" applyBorder="1" applyAlignment="1">
      <alignment horizontal="left" vertical="top" wrapText="1"/>
    </xf>
    <xf numFmtId="0" fontId="12" fillId="37" borderId="34" xfId="0" applyNumberFormat="1" applyFont="1" applyFill="1" applyBorder="1" applyAlignment="1">
      <alignment horizontal="left" vertical="top" wrapText="1"/>
    </xf>
    <xf numFmtId="0" fontId="17" fillId="34" borderId="16" xfId="0" applyFont="1" applyFill="1" applyBorder="1" applyAlignment="1">
      <alignment horizontal="left" vertical="top" wrapText="1"/>
    </xf>
    <xf numFmtId="0" fontId="17" fillId="36" borderId="15" xfId="0" applyFont="1" applyFill="1" applyBorder="1" applyAlignment="1">
      <alignment horizontal="left" vertical="top" wrapText="1"/>
    </xf>
    <xf numFmtId="0" fontId="12" fillId="37" borderId="12" xfId="0" applyNumberFormat="1" applyFont="1" applyFill="1" applyBorder="1" applyAlignment="1">
      <alignment horizontal="left" vertical="center" wrapText="1"/>
    </xf>
    <xf numFmtId="0" fontId="12" fillId="37" borderId="19" xfId="0" applyNumberFormat="1" applyFont="1" applyFill="1" applyBorder="1" applyAlignment="1">
      <alignment horizontal="left" vertical="center" wrapText="1"/>
    </xf>
    <xf numFmtId="0" fontId="12" fillId="37" borderId="20" xfId="0" applyNumberFormat="1" applyFont="1" applyFill="1" applyBorder="1" applyAlignment="1">
      <alignment horizontal="left" vertical="center" wrapText="1"/>
    </xf>
    <xf numFmtId="0" fontId="16" fillId="33" borderId="22" xfId="0" applyNumberFormat="1" applyFont="1" applyFill="1" applyBorder="1" applyAlignment="1">
      <alignment horizontal="left" vertical="top"/>
    </xf>
    <xf numFmtId="0" fontId="16" fillId="33" borderId="19" xfId="0" applyNumberFormat="1" applyFont="1" applyFill="1" applyBorder="1" applyAlignment="1">
      <alignment horizontal="left" vertical="top"/>
    </xf>
    <xf numFmtId="0" fontId="16" fillId="33" borderId="20" xfId="0" applyNumberFormat="1" applyFont="1" applyFill="1" applyBorder="1" applyAlignment="1">
      <alignment horizontal="left" vertical="top"/>
    </xf>
    <xf numFmtId="0" fontId="12" fillId="33" borderId="22" xfId="0" applyNumberFormat="1" applyFont="1" applyFill="1" applyBorder="1" applyAlignment="1">
      <alignment horizontal="left" vertical="top" wrapText="1"/>
    </xf>
    <xf numFmtId="0" fontId="12" fillId="33" borderId="19" xfId="0" applyNumberFormat="1" applyFont="1" applyFill="1" applyBorder="1" applyAlignment="1">
      <alignment horizontal="left" vertical="top" wrapText="1"/>
    </xf>
    <xf numFmtId="0" fontId="7" fillId="38" borderId="12" xfId="61" applyNumberFormat="1" applyFont="1" applyFill="1" applyBorder="1" applyAlignment="1">
      <alignment horizontal="center" vertical="center" wrapText="1"/>
    </xf>
    <xf numFmtId="0" fontId="7" fillId="38" borderId="19" xfId="61" applyNumberFormat="1" applyFont="1" applyFill="1" applyBorder="1" applyAlignment="1">
      <alignment horizontal="center" vertical="center" wrapText="1"/>
    </xf>
    <xf numFmtId="0" fontId="7" fillId="38" borderId="14" xfId="61" applyNumberFormat="1" applyFont="1" applyFill="1" applyBorder="1" applyAlignment="1">
      <alignment horizontal="center" vertical="center" wrapText="1"/>
    </xf>
    <xf numFmtId="3" fontId="28" fillId="38" borderId="12" xfId="61" applyNumberFormat="1" applyFont="1" applyFill="1" applyBorder="1" applyAlignment="1">
      <alignment horizontal="center" vertical="center" wrapText="1"/>
    </xf>
    <xf numFmtId="3" fontId="28" fillId="38" borderId="19" xfId="61" applyNumberFormat="1" applyFont="1" applyFill="1" applyBorder="1" applyAlignment="1">
      <alignment horizontal="center" vertical="center" wrapText="1"/>
    </xf>
    <xf numFmtId="3" fontId="28" fillId="38" borderId="20" xfId="61" applyNumberFormat="1" applyFont="1" applyFill="1" applyBorder="1" applyAlignment="1">
      <alignment horizontal="center" vertical="center" wrapText="1"/>
    </xf>
    <xf numFmtId="188" fontId="7" fillId="32" borderId="41" xfId="0" applyNumberFormat="1" applyFont="1" applyFill="1" applyBorder="1" applyAlignment="1">
      <alignment horizontal="center" vertical="top" wrapText="1"/>
    </xf>
    <xf numFmtId="188" fontId="7" fillId="32" borderId="30" xfId="0" applyNumberFormat="1" applyFont="1" applyFill="1" applyBorder="1" applyAlignment="1">
      <alignment horizontal="center" vertical="top" wrapText="1"/>
    </xf>
    <xf numFmtId="188" fontId="7" fillId="32" borderId="15" xfId="0" applyNumberFormat="1" applyFont="1" applyFill="1" applyBorder="1" applyAlignment="1">
      <alignment horizontal="center" vertical="top" wrapText="1"/>
    </xf>
    <xf numFmtId="0" fontId="7" fillId="38" borderId="20" xfId="61" applyNumberFormat="1" applyFont="1" applyFill="1" applyBorder="1" applyAlignment="1">
      <alignment horizontal="center" vertical="center" wrapText="1"/>
    </xf>
    <xf numFmtId="0" fontId="12" fillId="33" borderId="12" xfId="0" applyNumberFormat="1" applyFont="1" applyFill="1" applyBorder="1" applyAlignment="1">
      <alignment horizontal="left" vertical="top" wrapText="1"/>
    </xf>
    <xf numFmtId="0" fontId="12" fillId="33" borderId="20" xfId="0" applyNumberFormat="1" applyFont="1" applyFill="1" applyBorder="1" applyAlignment="1">
      <alignment horizontal="left" vertical="top" wrapText="1"/>
    </xf>
    <xf numFmtId="188" fontId="7" fillId="32" borderId="11" xfId="0" applyNumberFormat="1" applyFont="1" applyFill="1" applyBorder="1" applyAlignment="1">
      <alignment horizontal="center" vertical="center" wrapText="1"/>
    </xf>
    <xf numFmtId="0" fontId="16" fillId="33" borderId="40" xfId="0" applyNumberFormat="1" applyFont="1" applyFill="1" applyBorder="1" applyAlignment="1">
      <alignment horizontal="left" vertical="top" wrapText="1"/>
    </xf>
    <xf numFmtId="0" fontId="16" fillId="33" borderId="29" xfId="0" applyNumberFormat="1" applyFont="1" applyFill="1" applyBorder="1" applyAlignment="1">
      <alignment horizontal="left" vertical="top" wrapText="1"/>
    </xf>
    <xf numFmtId="0" fontId="16" fillId="33" borderId="34" xfId="0" applyNumberFormat="1" applyFont="1" applyFill="1" applyBorder="1" applyAlignment="1">
      <alignment horizontal="left" vertical="top" wrapText="1"/>
    </xf>
    <xf numFmtId="0" fontId="7" fillId="32" borderId="32" xfId="0" applyNumberFormat="1" applyFont="1" applyFill="1" applyBorder="1" applyAlignment="1">
      <alignment horizontal="center" vertical="center" wrapText="1"/>
    </xf>
    <xf numFmtId="0" fontId="7" fillId="32" borderId="11" xfId="0" applyNumberFormat="1" applyFont="1" applyFill="1" applyBorder="1" applyAlignment="1">
      <alignment horizontal="center" vertical="center" wrapText="1"/>
    </xf>
    <xf numFmtId="188" fontId="7" fillId="32" borderId="32" xfId="0" applyNumberFormat="1" applyFont="1" applyFill="1" applyBorder="1" applyAlignment="1">
      <alignment horizontal="center" vertical="center" wrapText="1"/>
    </xf>
    <xf numFmtId="0" fontId="12" fillId="35" borderId="12" xfId="0" applyNumberFormat="1" applyFont="1" applyFill="1" applyBorder="1" applyAlignment="1">
      <alignment horizontal="left" vertical="center" wrapText="1"/>
    </xf>
    <xf numFmtId="0" fontId="12" fillId="35" borderId="19" xfId="0" applyNumberFormat="1" applyFont="1" applyFill="1" applyBorder="1" applyAlignment="1">
      <alignment horizontal="left" vertical="center" wrapText="1"/>
    </xf>
    <xf numFmtId="0" fontId="12" fillId="35" borderId="20" xfId="0" applyNumberFormat="1" applyFont="1" applyFill="1" applyBorder="1" applyAlignment="1">
      <alignment horizontal="left" vertical="center" wrapText="1"/>
    </xf>
    <xf numFmtId="49" fontId="7" fillId="32" borderId="39" xfId="0" applyNumberFormat="1" applyFont="1" applyFill="1" applyBorder="1" applyAlignment="1">
      <alignment horizontal="center" vertical="center" wrapText="1"/>
    </xf>
    <xf numFmtId="49" fontId="7" fillId="32" borderId="10" xfId="0" applyNumberFormat="1" applyFont="1" applyFill="1" applyBorder="1" applyAlignment="1">
      <alignment horizontal="center" vertical="center" wrapText="1"/>
    </xf>
    <xf numFmtId="0" fontId="13" fillId="34" borderId="30" xfId="0" applyFont="1" applyFill="1" applyBorder="1" applyAlignment="1">
      <alignment horizontal="left" vertical="top" wrapText="1"/>
    </xf>
    <xf numFmtId="14" fontId="13" fillId="0" borderId="16" xfId="0" applyNumberFormat="1" applyFont="1" applyBorder="1" applyAlignment="1" applyProtection="1">
      <alignment horizontal="center" vertical="top" wrapText="1"/>
      <protection locked="0"/>
    </xf>
    <xf numFmtId="14" fontId="13" fillId="0" borderId="30" xfId="0" applyNumberFormat="1" applyFont="1" applyBorder="1" applyAlignment="1" applyProtection="1">
      <alignment horizontal="center" vertical="top" wrapText="1"/>
      <protection locked="0"/>
    </xf>
    <xf numFmtId="14" fontId="13" fillId="0" borderId="15" xfId="0" applyNumberFormat="1" applyFont="1" applyBorder="1" applyAlignment="1" applyProtection="1">
      <alignment horizontal="center" vertical="top" wrapText="1"/>
      <protection locked="0"/>
    </xf>
    <xf numFmtId="189" fontId="7" fillId="32" borderId="32" xfId="0" applyNumberFormat="1" applyFont="1" applyFill="1" applyBorder="1" applyAlignment="1">
      <alignment horizontal="center" vertical="top" wrapText="1"/>
    </xf>
    <xf numFmtId="189" fontId="7" fillId="32" borderId="32" xfId="0" applyNumberFormat="1" applyFont="1" applyFill="1" applyBorder="1" applyAlignment="1">
      <alignment horizontal="center" vertical="top"/>
    </xf>
    <xf numFmtId="49" fontId="16" fillId="33" borderId="22" xfId="0" applyNumberFormat="1" applyFont="1" applyFill="1" applyBorder="1" applyAlignment="1">
      <alignment horizontal="left" vertical="top" wrapText="1"/>
    </xf>
    <xf numFmtId="49" fontId="16" fillId="33" borderId="19" xfId="0" applyNumberFormat="1" applyFont="1" applyFill="1" applyBorder="1" applyAlignment="1">
      <alignment horizontal="left" vertical="top" wrapText="1"/>
    </xf>
    <xf numFmtId="49" fontId="16" fillId="33" borderId="20" xfId="0" applyNumberFormat="1" applyFont="1" applyFill="1" applyBorder="1" applyAlignment="1">
      <alignment horizontal="left" vertical="top" wrapText="1"/>
    </xf>
    <xf numFmtId="0" fontId="16" fillId="33" borderId="22" xfId="0" applyNumberFormat="1" applyFont="1" applyFill="1" applyBorder="1" applyAlignment="1">
      <alignment horizontal="left" vertical="top" wrapText="1"/>
    </xf>
    <xf numFmtId="0" fontId="16" fillId="33" borderId="19" xfId="0" applyNumberFormat="1" applyFont="1" applyFill="1" applyBorder="1" applyAlignment="1">
      <alignment horizontal="left" vertical="top" wrapText="1"/>
    </xf>
    <xf numFmtId="0" fontId="16" fillId="33" borderId="20" xfId="0" applyNumberFormat="1" applyFont="1" applyFill="1" applyBorder="1" applyAlignment="1">
      <alignment horizontal="left" vertical="top" wrapText="1"/>
    </xf>
    <xf numFmtId="14" fontId="13" fillId="0" borderId="16" xfId="0" applyNumberFormat="1" applyFont="1" applyBorder="1" applyAlignment="1">
      <alignment horizontal="center" vertical="top" wrapText="1"/>
    </xf>
    <xf numFmtId="14" fontId="13" fillId="0" borderId="30" xfId="0" applyNumberFormat="1" applyFont="1" applyBorder="1" applyAlignment="1">
      <alignment horizontal="center" vertical="top" wrapText="1"/>
    </xf>
    <xf numFmtId="14" fontId="13" fillId="0" borderId="15" xfId="0" applyNumberFormat="1" applyFont="1" applyBorder="1" applyAlignment="1">
      <alignment horizontal="center" vertical="top" wrapText="1"/>
    </xf>
    <xf numFmtId="0" fontId="12" fillId="35" borderId="33" xfId="0" applyNumberFormat="1" applyFont="1" applyFill="1" applyBorder="1" applyAlignment="1">
      <alignment horizontal="left" vertical="top" wrapText="1"/>
    </xf>
    <xf numFmtId="0" fontId="12" fillId="35" borderId="29" xfId="0" applyNumberFormat="1" applyFont="1" applyFill="1" applyBorder="1" applyAlignment="1">
      <alignment horizontal="left" vertical="top" wrapText="1"/>
    </xf>
    <xf numFmtId="0" fontId="12" fillId="35" borderId="34" xfId="0" applyNumberFormat="1" applyFont="1" applyFill="1" applyBorder="1" applyAlignment="1">
      <alignment horizontal="left" vertical="top" wrapText="1"/>
    </xf>
    <xf numFmtId="0" fontId="21" fillId="0" borderId="11" xfId="0" applyFont="1" applyBorder="1" applyAlignment="1">
      <alignment horizontal="left"/>
    </xf>
    <xf numFmtId="0" fontId="19" fillId="0" borderId="0" xfId="0" applyFont="1" applyAlignment="1">
      <alignment horizontal="center" wrapText="1"/>
    </xf>
    <xf numFmtId="0" fontId="19" fillId="0" borderId="16" xfId="0" applyFont="1" applyBorder="1" applyAlignment="1">
      <alignment horizontal="center" vertical="center" wrapText="1"/>
    </xf>
    <xf numFmtId="0" fontId="19" fillId="0" borderId="15" xfId="0"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Стиль 1"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U413"/>
  <sheetViews>
    <sheetView tabSelected="1" zoomScale="60" zoomScaleNormal="60" zoomScaleSheetLayoutView="50" workbookViewId="0" topLeftCell="A1">
      <selection activeCell="B15" sqref="B15"/>
    </sheetView>
  </sheetViews>
  <sheetFormatPr defaultColWidth="9.00390625" defaultRowHeight="12.75"/>
  <cols>
    <col min="1" max="1" width="9.75390625" style="9" customWidth="1"/>
    <col min="2" max="2" width="40.375" style="2" customWidth="1"/>
    <col min="3" max="3" width="6.375" style="2" customWidth="1"/>
    <col min="4" max="4" width="5.875" style="2" customWidth="1"/>
    <col min="5" max="5" width="14.125" style="2" customWidth="1"/>
    <col min="6" max="6" width="7.25390625" style="2" customWidth="1"/>
    <col min="7" max="7" width="77.00390625" style="3" customWidth="1"/>
    <col min="8" max="8" width="16.875" style="4" customWidth="1"/>
    <col min="9" max="9" width="17.625" style="5" customWidth="1"/>
    <col min="10" max="10" width="13.00390625" style="6" customWidth="1"/>
    <col min="11" max="12" width="15.00390625" style="6" customWidth="1"/>
    <col min="13" max="13" width="13.375" style="92" customWidth="1"/>
    <col min="14" max="14" width="14.125" style="92" customWidth="1"/>
    <col min="15" max="15" width="12.375" style="92" customWidth="1"/>
    <col min="16" max="16" width="5.375" style="92" customWidth="1"/>
    <col min="17" max="17" width="5.625" style="92" customWidth="1"/>
    <col min="18" max="18" width="5.00390625" style="92" customWidth="1"/>
    <col min="19" max="19" width="6.125" style="92" customWidth="1"/>
    <col min="20" max="20" width="5.75390625" style="92" customWidth="1"/>
    <col min="21" max="21" width="5.25390625" style="92" customWidth="1"/>
    <col min="22" max="16384" width="9.125" style="7" customWidth="1"/>
  </cols>
  <sheetData>
    <row r="1" spans="1:21" ht="24" customHeight="1">
      <c r="A1" s="1"/>
      <c r="K1" s="301" t="s">
        <v>7</v>
      </c>
      <c r="L1" s="301"/>
      <c r="M1" s="301"/>
      <c r="N1" s="301"/>
      <c r="O1" s="301"/>
      <c r="P1" s="301"/>
      <c r="Q1" s="301"/>
      <c r="R1" s="301"/>
      <c r="S1" s="301"/>
      <c r="T1" s="301"/>
      <c r="U1" s="301"/>
    </row>
    <row r="2" spans="1:20" ht="73.5" customHeight="1">
      <c r="A2" s="8"/>
      <c r="B2" s="292" t="s">
        <v>1002</v>
      </c>
      <c r="C2" s="292"/>
      <c r="D2" s="292"/>
      <c r="E2" s="292"/>
      <c r="F2" s="292"/>
      <c r="G2" s="292"/>
      <c r="H2" s="292"/>
      <c r="I2" s="292"/>
      <c r="J2" s="292"/>
      <c r="K2" s="292"/>
      <c r="L2" s="292"/>
      <c r="M2" s="292"/>
      <c r="N2" s="292"/>
      <c r="O2" s="292"/>
      <c r="P2" s="292"/>
      <c r="Q2" s="292"/>
      <c r="R2" s="292"/>
      <c r="S2" s="292"/>
      <c r="T2" s="292"/>
    </row>
    <row r="3" spans="2:6" ht="15.75" thickBot="1">
      <c r="B3" s="10"/>
      <c r="C3" s="10"/>
      <c r="D3" s="10"/>
      <c r="E3" s="10"/>
      <c r="F3" s="10"/>
    </row>
    <row r="4" spans="1:21" s="69" customFormat="1" ht="42" customHeight="1">
      <c r="A4" s="326" t="s">
        <v>47</v>
      </c>
      <c r="B4" s="328" t="s">
        <v>76</v>
      </c>
      <c r="C4" s="294" t="s">
        <v>73</v>
      </c>
      <c r="D4" s="295"/>
      <c r="E4" s="295"/>
      <c r="F4" s="295"/>
      <c r="G4" s="297" t="s">
        <v>79</v>
      </c>
      <c r="H4" s="297" t="s">
        <v>48</v>
      </c>
      <c r="I4" s="297" t="s">
        <v>77</v>
      </c>
      <c r="J4" s="305" t="s">
        <v>49</v>
      </c>
      <c r="K4" s="305"/>
      <c r="L4" s="305"/>
      <c r="M4" s="305"/>
      <c r="N4" s="305"/>
      <c r="O4" s="305"/>
      <c r="P4" s="305"/>
      <c r="Q4" s="305"/>
      <c r="R4" s="306"/>
      <c r="S4" s="306"/>
      <c r="T4" s="306"/>
      <c r="U4" s="307"/>
    </row>
    <row r="5" spans="1:21" s="69" customFormat="1" ht="51" customHeight="1">
      <c r="A5" s="327"/>
      <c r="B5" s="329"/>
      <c r="C5" s="296" t="s">
        <v>50</v>
      </c>
      <c r="D5" s="296" t="s">
        <v>51</v>
      </c>
      <c r="E5" s="296" t="s">
        <v>52</v>
      </c>
      <c r="F5" s="296" t="s">
        <v>53</v>
      </c>
      <c r="G5" s="296"/>
      <c r="H5" s="296"/>
      <c r="I5" s="296"/>
      <c r="J5" s="308"/>
      <c r="K5" s="308"/>
      <c r="L5" s="308"/>
      <c r="M5" s="308"/>
      <c r="N5" s="308"/>
      <c r="O5" s="308"/>
      <c r="P5" s="308"/>
      <c r="Q5" s="308"/>
      <c r="R5" s="309"/>
      <c r="S5" s="309"/>
      <c r="T5" s="309"/>
      <c r="U5" s="310"/>
    </row>
    <row r="6" spans="1:21" s="69" customFormat="1" ht="24" customHeight="1">
      <c r="A6" s="327"/>
      <c r="B6" s="329"/>
      <c r="C6" s="296"/>
      <c r="D6" s="296"/>
      <c r="E6" s="296"/>
      <c r="F6" s="296"/>
      <c r="G6" s="296"/>
      <c r="H6" s="296"/>
      <c r="I6" s="296"/>
      <c r="J6" s="293" t="s">
        <v>187</v>
      </c>
      <c r="K6" s="293" t="s">
        <v>188</v>
      </c>
      <c r="L6" s="293" t="s">
        <v>189</v>
      </c>
      <c r="M6" s="302" t="s">
        <v>11</v>
      </c>
      <c r="N6" s="303"/>
      <c r="O6" s="304"/>
      <c r="P6" s="302" t="s">
        <v>115</v>
      </c>
      <c r="Q6" s="303"/>
      <c r="R6" s="304"/>
      <c r="S6" s="302" t="s">
        <v>190</v>
      </c>
      <c r="T6" s="303"/>
      <c r="U6" s="315"/>
    </row>
    <row r="7" spans="1:21" s="68" customFormat="1" ht="37.5" customHeight="1">
      <c r="A7" s="327"/>
      <c r="B7" s="329"/>
      <c r="C7" s="296"/>
      <c r="D7" s="296"/>
      <c r="E7" s="296"/>
      <c r="F7" s="296"/>
      <c r="G7" s="296"/>
      <c r="H7" s="296"/>
      <c r="I7" s="296"/>
      <c r="J7" s="293"/>
      <c r="K7" s="293"/>
      <c r="L7" s="293"/>
      <c r="M7" s="101" t="s">
        <v>78</v>
      </c>
      <c r="N7" s="102" t="s">
        <v>54</v>
      </c>
      <c r="O7" s="102" t="s">
        <v>55</v>
      </c>
      <c r="P7" s="102" t="s">
        <v>78</v>
      </c>
      <c r="Q7" s="102" t="s">
        <v>54</v>
      </c>
      <c r="R7" s="102" t="s">
        <v>55</v>
      </c>
      <c r="S7" s="102" t="s">
        <v>78</v>
      </c>
      <c r="T7" s="102" t="s">
        <v>54</v>
      </c>
      <c r="U7" s="103" t="s">
        <v>55</v>
      </c>
    </row>
    <row r="8" spans="1:21" s="68" customFormat="1" ht="18.75">
      <c r="A8" s="109" t="s">
        <v>74</v>
      </c>
      <c r="B8" s="110">
        <v>2</v>
      </c>
      <c r="C8" s="111" t="s">
        <v>92</v>
      </c>
      <c r="D8" s="111" t="s">
        <v>93</v>
      </c>
      <c r="E8" s="111" t="s">
        <v>1</v>
      </c>
      <c r="F8" s="111" t="s">
        <v>2</v>
      </c>
      <c r="G8" s="111" t="s">
        <v>3</v>
      </c>
      <c r="H8" s="111" t="s">
        <v>75</v>
      </c>
      <c r="I8" s="111" t="s">
        <v>4</v>
      </c>
      <c r="J8" s="108">
        <v>10</v>
      </c>
      <c r="K8" s="108">
        <v>11</v>
      </c>
      <c r="L8" s="108">
        <v>12</v>
      </c>
      <c r="M8" s="298">
        <v>13</v>
      </c>
      <c r="N8" s="299"/>
      <c r="O8" s="300"/>
      <c r="P8" s="298">
        <v>14</v>
      </c>
      <c r="Q8" s="299"/>
      <c r="R8" s="300"/>
      <c r="S8" s="298">
        <v>15</v>
      </c>
      <c r="T8" s="299"/>
      <c r="U8" s="314"/>
    </row>
    <row r="9" spans="1:21" s="246" customFormat="1" ht="18.75">
      <c r="A9" s="330" t="s">
        <v>264</v>
      </c>
      <c r="B9" s="330"/>
      <c r="C9" s="330"/>
      <c r="D9" s="330"/>
      <c r="E9" s="330"/>
      <c r="F9" s="330"/>
      <c r="G9" s="330"/>
      <c r="H9" s="330"/>
      <c r="I9" s="331"/>
      <c r="J9" s="247">
        <f aca="true" t="shared" si="0" ref="J9:O9">J10+J99+J228+J241+J257+J353+J363</f>
        <v>305715.7</v>
      </c>
      <c r="K9" s="247">
        <f t="shared" si="0"/>
        <v>240503.90000000002</v>
      </c>
      <c r="L9" s="247">
        <f t="shared" si="0"/>
        <v>102546.90000000001</v>
      </c>
      <c r="M9" s="247">
        <f t="shared" si="0"/>
        <v>163757.80000000002</v>
      </c>
      <c r="N9" s="247">
        <f t="shared" si="0"/>
        <v>141749.19999999998</v>
      </c>
      <c r="O9" s="247">
        <f t="shared" si="0"/>
        <v>22008.6</v>
      </c>
      <c r="P9" s="245"/>
      <c r="Q9" s="245"/>
      <c r="R9" s="245"/>
      <c r="S9" s="245"/>
      <c r="T9" s="245"/>
      <c r="U9" s="245"/>
    </row>
    <row r="10" spans="1:21" s="82" customFormat="1" ht="25.5">
      <c r="A10" s="332" t="s">
        <v>186</v>
      </c>
      <c r="B10" s="332"/>
      <c r="C10" s="332"/>
      <c r="D10" s="332"/>
      <c r="E10" s="332"/>
      <c r="F10" s="332"/>
      <c r="G10" s="332"/>
      <c r="H10" s="332"/>
      <c r="I10" s="333"/>
      <c r="J10" s="147">
        <f aca="true" t="shared" si="1" ref="J10:O10">J11+J34+J39</f>
        <v>54600.2</v>
      </c>
      <c r="K10" s="147">
        <f t="shared" si="1"/>
        <v>48485.899999999994</v>
      </c>
      <c r="L10" s="147">
        <f t="shared" si="1"/>
        <v>17071.500000000004</v>
      </c>
      <c r="M10" s="147">
        <f t="shared" si="1"/>
        <v>26343.799999999996</v>
      </c>
      <c r="N10" s="147">
        <f t="shared" si="1"/>
        <v>26343.799999999996</v>
      </c>
      <c r="O10" s="147">
        <f t="shared" si="1"/>
        <v>0</v>
      </c>
      <c r="P10" s="147"/>
      <c r="Q10" s="147"/>
      <c r="R10" s="147"/>
      <c r="S10" s="147"/>
      <c r="T10" s="147"/>
      <c r="U10" s="147"/>
    </row>
    <row r="11" spans="1:21" s="113" customFormat="1" ht="38.25" customHeight="1">
      <c r="A11" s="112" t="s">
        <v>56</v>
      </c>
      <c r="B11" s="323" t="s">
        <v>117</v>
      </c>
      <c r="C11" s="324"/>
      <c r="D11" s="324"/>
      <c r="E11" s="324"/>
      <c r="F11" s="324"/>
      <c r="G11" s="324"/>
      <c r="H11" s="324"/>
      <c r="I11" s="325"/>
      <c r="J11" s="100">
        <f>J12+J27</f>
        <v>7830.099999999999</v>
      </c>
      <c r="K11" s="100">
        <f>K12+K27</f>
        <v>9918.3</v>
      </c>
      <c r="L11" s="100">
        <f>L12+L27</f>
        <v>4855.2</v>
      </c>
      <c r="M11" s="100">
        <f>M12+M27+M22</f>
        <v>14172.099999999999</v>
      </c>
      <c r="N11" s="100">
        <f>N12+N27+N22</f>
        <v>14172.099999999999</v>
      </c>
      <c r="O11" s="100">
        <f>O12+O27+O22</f>
        <v>0</v>
      </c>
      <c r="P11" s="100"/>
      <c r="Q11" s="100"/>
      <c r="R11" s="100"/>
      <c r="S11" s="100"/>
      <c r="T11" s="100"/>
      <c r="U11" s="100"/>
    </row>
    <row r="12" spans="1:21" s="114" customFormat="1" ht="27" customHeight="1">
      <c r="A12" s="334" t="s">
        <v>118</v>
      </c>
      <c r="B12" s="335"/>
      <c r="C12" s="335"/>
      <c r="D12" s="335"/>
      <c r="E12" s="335"/>
      <c r="F12" s="335"/>
      <c r="G12" s="335"/>
      <c r="H12" s="335"/>
      <c r="I12" s="336"/>
      <c r="J12" s="90">
        <f aca="true" t="shared" si="2" ref="J12:O12">J13+J17+J20</f>
        <v>7090.4</v>
      </c>
      <c r="K12" s="90">
        <f t="shared" si="2"/>
        <v>9303.699999999999</v>
      </c>
      <c r="L12" s="90">
        <f t="shared" si="2"/>
        <v>4544.8</v>
      </c>
      <c r="M12" s="90">
        <f t="shared" si="2"/>
        <v>7932</v>
      </c>
      <c r="N12" s="90">
        <f t="shared" si="2"/>
        <v>7932</v>
      </c>
      <c r="O12" s="90">
        <f t="shared" si="2"/>
        <v>0</v>
      </c>
      <c r="P12" s="90"/>
      <c r="Q12" s="90"/>
      <c r="R12" s="90"/>
      <c r="S12" s="90"/>
      <c r="T12" s="90"/>
      <c r="U12" s="105"/>
    </row>
    <row r="13" spans="1:21" ht="24" customHeight="1">
      <c r="A13" s="64" t="s">
        <v>57</v>
      </c>
      <c r="B13" s="276" t="s">
        <v>119</v>
      </c>
      <c r="C13" s="277"/>
      <c r="D13" s="277"/>
      <c r="E13" s="277"/>
      <c r="F13" s="277"/>
      <c r="G13" s="278"/>
      <c r="H13" s="156"/>
      <c r="I13" s="156"/>
      <c r="J13" s="21">
        <f aca="true" t="shared" si="3" ref="J13:O13">SUM(J14:J16)</f>
        <v>6595.3</v>
      </c>
      <c r="K13" s="94">
        <f t="shared" si="3"/>
        <v>8684.8</v>
      </c>
      <c r="L13" s="94">
        <f t="shared" si="3"/>
        <v>4276.200000000001</v>
      </c>
      <c r="M13" s="94">
        <f t="shared" si="3"/>
        <v>7333.900000000001</v>
      </c>
      <c r="N13" s="94">
        <f t="shared" si="3"/>
        <v>7333.900000000001</v>
      </c>
      <c r="O13" s="94">
        <f t="shared" si="3"/>
        <v>0</v>
      </c>
      <c r="P13" s="94"/>
      <c r="Q13" s="94"/>
      <c r="R13" s="94"/>
      <c r="S13" s="94"/>
      <c r="T13" s="94"/>
      <c r="U13" s="94"/>
    </row>
    <row r="14" spans="1:21" ht="66" customHeight="1">
      <c r="A14" s="26" t="s">
        <v>222</v>
      </c>
      <c r="B14" s="56" t="s">
        <v>37</v>
      </c>
      <c r="C14" s="29" t="s">
        <v>10</v>
      </c>
      <c r="D14" s="29" t="s">
        <v>16</v>
      </c>
      <c r="E14" s="29" t="s">
        <v>198</v>
      </c>
      <c r="F14" s="29" t="s">
        <v>26</v>
      </c>
      <c r="G14" s="311" t="s">
        <v>909</v>
      </c>
      <c r="H14" s="259">
        <v>41871</v>
      </c>
      <c r="I14" s="259">
        <v>43100</v>
      </c>
      <c r="J14" s="23">
        <v>4815.6</v>
      </c>
      <c r="K14" s="22">
        <v>2924.9</v>
      </c>
      <c r="L14" s="22">
        <v>1452.4</v>
      </c>
      <c r="M14" s="67">
        <v>6087.1</v>
      </c>
      <c r="N14" s="67">
        <v>6087.1</v>
      </c>
      <c r="O14" s="67"/>
      <c r="P14" s="67"/>
      <c r="Q14" s="67"/>
      <c r="R14" s="83"/>
      <c r="S14" s="83"/>
      <c r="T14" s="83"/>
      <c r="U14" s="95"/>
    </row>
    <row r="15" spans="1:21" ht="92.25" customHeight="1">
      <c r="A15" s="26" t="s">
        <v>223</v>
      </c>
      <c r="B15" s="56" t="s">
        <v>128</v>
      </c>
      <c r="C15" s="29" t="s">
        <v>10</v>
      </c>
      <c r="D15" s="29" t="s">
        <v>16</v>
      </c>
      <c r="E15" s="29" t="s">
        <v>199</v>
      </c>
      <c r="F15" s="29" t="s">
        <v>26</v>
      </c>
      <c r="G15" s="313"/>
      <c r="H15" s="260">
        <v>42123</v>
      </c>
      <c r="I15" s="260" t="s">
        <v>36</v>
      </c>
      <c r="J15" s="23">
        <v>1778.5</v>
      </c>
      <c r="K15" s="22">
        <v>5759.9</v>
      </c>
      <c r="L15" s="22">
        <v>2823.8</v>
      </c>
      <c r="M15" s="67">
        <v>1246.8</v>
      </c>
      <c r="N15" s="67">
        <v>1246.8</v>
      </c>
      <c r="O15" s="67"/>
      <c r="P15" s="67"/>
      <c r="Q15" s="67"/>
      <c r="R15" s="83"/>
      <c r="S15" s="83"/>
      <c r="T15" s="83"/>
      <c r="U15" s="95"/>
    </row>
    <row r="16" spans="1:21" ht="82.5" customHeight="1">
      <c r="A16" s="26" t="s">
        <v>224</v>
      </c>
      <c r="B16" s="56" t="s">
        <v>106</v>
      </c>
      <c r="C16" s="29" t="s">
        <v>10</v>
      </c>
      <c r="D16" s="29" t="s">
        <v>17</v>
      </c>
      <c r="E16" s="35" t="s">
        <v>29</v>
      </c>
      <c r="F16" s="29" t="s">
        <v>26</v>
      </c>
      <c r="G16" s="56" t="s">
        <v>41</v>
      </c>
      <c r="H16" s="56" t="s">
        <v>42</v>
      </c>
      <c r="I16" s="56" t="s">
        <v>43</v>
      </c>
      <c r="J16" s="23">
        <v>1.2</v>
      </c>
      <c r="K16" s="22"/>
      <c r="L16" s="22"/>
      <c r="M16" s="67"/>
      <c r="N16" s="67"/>
      <c r="O16" s="67"/>
      <c r="P16" s="67"/>
      <c r="Q16" s="67"/>
      <c r="R16" s="83"/>
      <c r="S16" s="83"/>
      <c r="T16" s="83"/>
      <c r="U16" s="95"/>
    </row>
    <row r="17" spans="1:21" ht="30" customHeight="1">
      <c r="A17" s="55" t="s">
        <v>58</v>
      </c>
      <c r="B17" s="276" t="s">
        <v>8</v>
      </c>
      <c r="C17" s="277"/>
      <c r="D17" s="277"/>
      <c r="E17" s="277"/>
      <c r="F17" s="277"/>
      <c r="G17" s="278"/>
      <c r="H17" s="271"/>
      <c r="I17" s="272"/>
      <c r="J17" s="80">
        <f aca="true" t="shared" si="4" ref="J17:O17">SUM(J18:J19)</f>
        <v>494.4</v>
      </c>
      <c r="K17" s="80">
        <f t="shared" si="4"/>
        <v>616.9</v>
      </c>
      <c r="L17" s="80">
        <f t="shared" si="4"/>
        <v>268.4</v>
      </c>
      <c r="M17" s="80">
        <f t="shared" si="4"/>
        <v>597.9</v>
      </c>
      <c r="N17" s="80">
        <f t="shared" si="4"/>
        <v>597.9</v>
      </c>
      <c r="O17" s="80">
        <f t="shared" si="4"/>
        <v>0</v>
      </c>
      <c r="P17" s="80"/>
      <c r="Q17" s="80"/>
      <c r="R17" s="80"/>
      <c r="S17" s="80"/>
      <c r="T17" s="80"/>
      <c r="U17" s="93"/>
    </row>
    <row r="18" spans="1:21" ht="105.75" customHeight="1">
      <c r="A18" s="32" t="s">
        <v>225</v>
      </c>
      <c r="B18" s="56" t="s">
        <v>37</v>
      </c>
      <c r="C18" s="29" t="s">
        <v>10</v>
      </c>
      <c r="D18" s="29" t="s">
        <v>16</v>
      </c>
      <c r="E18" s="29" t="s">
        <v>198</v>
      </c>
      <c r="F18" s="29" t="s">
        <v>27</v>
      </c>
      <c r="G18" s="60" t="s">
        <v>133</v>
      </c>
      <c r="H18" s="155">
        <v>41871</v>
      </c>
      <c r="I18" s="155">
        <v>43100</v>
      </c>
      <c r="J18" s="23">
        <v>451.5</v>
      </c>
      <c r="K18" s="67">
        <v>616.9</v>
      </c>
      <c r="L18" s="67">
        <v>268.4</v>
      </c>
      <c r="M18" s="67">
        <v>597.9</v>
      </c>
      <c r="N18" s="67">
        <v>597.9</v>
      </c>
      <c r="O18" s="67"/>
      <c r="P18" s="67"/>
      <c r="Q18" s="67"/>
      <c r="R18" s="83"/>
      <c r="S18" s="83"/>
      <c r="T18" s="83"/>
      <c r="U18" s="95"/>
    </row>
    <row r="19" spans="1:21" ht="78.75" customHeight="1">
      <c r="A19" s="32" t="s">
        <v>226</v>
      </c>
      <c r="B19" s="56" t="s">
        <v>40</v>
      </c>
      <c r="C19" s="29" t="s">
        <v>10</v>
      </c>
      <c r="D19" s="29" t="s">
        <v>17</v>
      </c>
      <c r="E19" s="29" t="s">
        <v>29</v>
      </c>
      <c r="F19" s="29" t="s">
        <v>27</v>
      </c>
      <c r="G19" s="56" t="s">
        <v>41</v>
      </c>
      <c r="H19" s="56" t="s">
        <v>42</v>
      </c>
      <c r="I19" s="56" t="s">
        <v>43</v>
      </c>
      <c r="J19" s="23">
        <v>42.9</v>
      </c>
      <c r="K19" s="67"/>
      <c r="L19" s="67"/>
      <c r="M19" s="67"/>
      <c r="N19" s="67"/>
      <c r="O19" s="67"/>
      <c r="P19" s="67"/>
      <c r="Q19" s="67"/>
      <c r="R19" s="83"/>
      <c r="S19" s="83"/>
      <c r="T19" s="83"/>
      <c r="U19" s="95"/>
    </row>
    <row r="20" spans="1:21" ht="21" customHeight="1">
      <c r="A20" s="55" t="s">
        <v>68</v>
      </c>
      <c r="B20" s="61" t="s">
        <v>80</v>
      </c>
      <c r="C20" s="29"/>
      <c r="D20" s="29"/>
      <c r="E20" s="29"/>
      <c r="F20" s="29"/>
      <c r="G20" s="33"/>
      <c r="H20" s="271"/>
      <c r="I20" s="272"/>
      <c r="J20" s="80">
        <f aca="true" t="shared" si="5" ref="J20:O20">SUM(J21:J21)</f>
        <v>0.7</v>
      </c>
      <c r="K20" s="80">
        <f t="shared" si="5"/>
        <v>2</v>
      </c>
      <c r="L20" s="80">
        <f t="shared" si="5"/>
        <v>0.2</v>
      </c>
      <c r="M20" s="80">
        <f t="shared" si="5"/>
        <v>0.2</v>
      </c>
      <c r="N20" s="80">
        <f t="shared" si="5"/>
        <v>0.2</v>
      </c>
      <c r="O20" s="80">
        <f t="shared" si="5"/>
        <v>0</v>
      </c>
      <c r="P20" s="80"/>
      <c r="Q20" s="80"/>
      <c r="R20" s="80"/>
      <c r="S20" s="80"/>
      <c r="T20" s="80"/>
      <c r="U20" s="93"/>
    </row>
    <row r="21" spans="1:21" ht="114" customHeight="1">
      <c r="A21" s="32" t="s">
        <v>227</v>
      </c>
      <c r="B21" s="56" t="s">
        <v>39</v>
      </c>
      <c r="C21" s="29" t="s">
        <v>10</v>
      </c>
      <c r="D21" s="29" t="s">
        <v>16</v>
      </c>
      <c r="E21" s="29" t="s">
        <v>132</v>
      </c>
      <c r="F21" s="29" t="s">
        <v>24</v>
      </c>
      <c r="G21" s="60" t="s">
        <v>133</v>
      </c>
      <c r="H21" s="155">
        <v>41871</v>
      </c>
      <c r="I21" s="155">
        <v>43100</v>
      </c>
      <c r="J21" s="23">
        <v>0.7</v>
      </c>
      <c r="K21" s="22">
        <v>2</v>
      </c>
      <c r="L21" s="22">
        <v>0.2</v>
      </c>
      <c r="M21" s="67">
        <v>0.2</v>
      </c>
      <c r="N21" s="67">
        <v>0.2</v>
      </c>
      <c r="O21" s="67"/>
      <c r="P21" s="67"/>
      <c r="Q21" s="67"/>
      <c r="R21" s="83"/>
      <c r="S21" s="83"/>
      <c r="T21" s="83"/>
      <c r="U21" s="95"/>
    </row>
    <row r="22" spans="1:21" ht="42" customHeight="1">
      <c r="A22" s="285" t="s">
        <v>208</v>
      </c>
      <c r="B22" s="286"/>
      <c r="C22" s="286"/>
      <c r="D22" s="286"/>
      <c r="E22" s="286"/>
      <c r="F22" s="286"/>
      <c r="G22" s="286"/>
      <c r="H22" s="286"/>
      <c r="I22" s="287"/>
      <c r="J22" s="139"/>
      <c r="K22" s="139"/>
      <c r="L22" s="139"/>
      <c r="M22" s="139">
        <f>M23+M24+M25+M26</f>
        <v>4904.3</v>
      </c>
      <c r="N22" s="139">
        <f>N23+N24+N25+N26</f>
        <v>4904.3</v>
      </c>
      <c r="O22" s="139">
        <f>O23+O24+O25+O26</f>
        <v>0</v>
      </c>
      <c r="P22" s="139"/>
      <c r="Q22" s="139"/>
      <c r="R22" s="140"/>
      <c r="S22" s="140"/>
      <c r="T22" s="140"/>
      <c r="U22" s="141"/>
    </row>
    <row r="23" spans="1:21" ht="27" customHeight="1">
      <c r="A23" s="289" t="s">
        <v>228</v>
      </c>
      <c r="B23" s="288" t="s">
        <v>209</v>
      </c>
      <c r="C23" s="29" t="s">
        <v>10</v>
      </c>
      <c r="D23" s="29" t="s">
        <v>17</v>
      </c>
      <c r="E23" s="29" t="s">
        <v>210</v>
      </c>
      <c r="F23" s="29" t="s">
        <v>26</v>
      </c>
      <c r="G23" s="311" t="s">
        <v>910</v>
      </c>
      <c r="H23" s="259">
        <v>41871</v>
      </c>
      <c r="I23" s="259">
        <v>43100</v>
      </c>
      <c r="J23" s="23"/>
      <c r="K23" s="22"/>
      <c r="L23" s="22"/>
      <c r="M23" s="67">
        <v>3983.4</v>
      </c>
      <c r="N23" s="67">
        <v>3983.4</v>
      </c>
      <c r="O23" s="67"/>
      <c r="P23" s="67"/>
      <c r="Q23" s="67"/>
      <c r="R23" s="83"/>
      <c r="S23" s="83"/>
      <c r="T23" s="83"/>
      <c r="U23" s="95"/>
    </row>
    <row r="24" spans="1:21" ht="27" customHeight="1">
      <c r="A24" s="290"/>
      <c r="B24" s="288"/>
      <c r="C24" s="29" t="s">
        <v>10</v>
      </c>
      <c r="D24" s="29" t="s">
        <v>17</v>
      </c>
      <c r="E24" s="29" t="s">
        <v>210</v>
      </c>
      <c r="F24" s="29" t="s">
        <v>27</v>
      </c>
      <c r="G24" s="312"/>
      <c r="H24" s="261"/>
      <c r="I24" s="261"/>
      <c r="J24" s="23"/>
      <c r="K24" s="22"/>
      <c r="L24" s="22"/>
      <c r="M24" s="67">
        <v>104.3</v>
      </c>
      <c r="N24" s="67">
        <v>104.3</v>
      </c>
      <c r="O24" s="67"/>
      <c r="P24" s="67"/>
      <c r="Q24" s="67"/>
      <c r="R24" s="83"/>
      <c r="S24" s="83"/>
      <c r="T24" s="83"/>
      <c r="U24" s="95"/>
    </row>
    <row r="25" spans="1:21" ht="30" customHeight="1">
      <c r="A25" s="291"/>
      <c r="B25" s="288"/>
      <c r="C25" s="29" t="s">
        <v>10</v>
      </c>
      <c r="D25" s="29" t="s">
        <v>17</v>
      </c>
      <c r="E25" s="29" t="s">
        <v>210</v>
      </c>
      <c r="F25" s="29" t="s">
        <v>24</v>
      </c>
      <c r="G25" s="312"/>
      <c r="H25" s="261"/>
      <c r="I25" s="261"/>
      <c r="J25" s="23"/>
      <c r="K25" s="22"/>
      <c r="L25" s="22"/>
      <c r="M25" s="67">
        <v>0.7</v>
      </c>
      <c r="N25" s="67">
        <v>0.7</v>
      </c>
      <c r="O25" s="67"/>
      <c r="P25" s="67"/>
      <c r="Q25" s="67"/>
      <c r="R25" s="83"/>
      <c r="S25" s="83"/>
      <c r="T25" s="83"/>
      <c r="U25" s="95"/>
    </row>
    <row r="26" spans="1:21" ht="71.25" customHeight="1">
      <c r="A26" s="142" t="s">
        <v>229</v>
      </c>
      <c r="B26" s="56" t="s">
        <v>128</v>
      </c>
      <c r="C26" s="29" t="s">
        <v>10</v>
      </c>
      <c r="D26" s="29" t="s">
        <v>17</v>
      </c>
      <c r="E26" s="29" t="s">
        <v>211</v>
      </c>
      <c r="F26" s="29" t="s">
        <v>26</v>
      </c>
      <c r="G26" s="313"/>
      <c r="H26" s="260">
        <v>42123</v>
      </c>
      <c r="I26" s="260" t="s">
        <v>927</v>
      </c>
      <c r="J26" s="23"/>
      <c r="K26" s="22"/>
      <c r="L26" s="22"/>
      <c r="M26" s="67">
        <v>815.9</v>
      </c>
      <c r="N26" s="67">
        <v>815.9</v>
      </c>
      <c r="O26" s="67"/>
      <c r="P26" s="67"/>
      <c r="Q26" s="67"/>
      <c r="R26" s="83"/>
      <c r="S26" s="83"/>
      <c r="T26" s="83"/>
      <c r="U26" s="95"/>
    </row>
    <row r="27" spans="1:21" s="114" customFormat="1" ht="56.25" customHeight="1">
      <c r="A27" s="346" t="s">
        <v>120</v>
      </c>
      <c r="B27" s="283"/>
      <c r="C27" s="283"/>
      <c r="D27" s="283"/>
      <c r="E27" s="283"/>
      <c r="F27" s="283"/>
      <c r="G27" s="283"/>
      <c r="H27" s="283"/>
      <c r="I27" s="284"/>
      <c r="J27" s="91">
        <f aca="true" t="shared" si="6" ref="J27:O27">J28</f>
        <v>739.7</v>
      </c>
      <c r="K27" s="91">
        <f t="shared" si="6"/>
        <v>614.6</v>
      </c>
      <c r="L27" s="91">
        <f t="shared" si="6"/>
        <v>310.4</v>
      </c>
      <c r="M27" s="91">
        <f t="shared" si="6"/>
        <v>1335.8</v>
      </c>
      <c r="N27" s="91">
        <f t="shared" si="6"/>
        <v>1335.8</v>
      </c>
      <c r="O27" s="91">
        <f t="shared" si="6"/>
        <v>0</v>
      </c>
      <c r="P27" s="91"/>
      <c r="Q27" s="91"/>
      <c r="R27" s="91"/>
      <c r="S27" s="91"/>
      <c r="T27" s="91"/>
      <c r="U27" s="106"/>
    </row>
    <row r="28" spans="1:21" ht="21.75" customHeight="1">
      <c r="A28" s="32" t="s">
        <v>59</v>
      </c>
      <c r="B28" s="279" t="s">
        <v>9</v>
      </c>
      <c r="C28" s="280"/>
      <c r="D28" s="280"/>
      <c r="E28" s="280"/>
      <c r="F28" s="280"/>
      <c r="G28" s="281"/>
      <c r="H28" s="33"/>
      <c r="I28" s="34"/>
      <c r="J28" s="80">
        <f aca="true" t="shared" si="7" ref="J28:O28">SUM(J29:J33)</f>
        <v>739.7</v>
      </c>
      <c r="K28" s="80">
        <f t="shared" si="7"/>
        <v>614.6</v>
      </c>
      <c r="L28" s="80">
        <f t="shared" si="7"/>
        <v>310.4</v>
      </c>
      <c r="M28" s="80">
        <f t="shared" si="7"/>
        <v>1335.8</v>
      </c>
      <c r="N28" s="80">
        <f t="shared" si="7"/>
        <v>1335.8</v>
      </c>
      <c r="O28" s="80">
        <f t="shared" si="7"/>
        <v>0</v>
      </c>
      <c r="P28" s="80"/>
      <c r="Q28" s="80"/>
      <c r="R28" s="80"/>
      <c r="S28" s="80"/>
      <c r="T28" s="80"/>
      <c r="U28" s="80"/>
    </row>
    <row r="29" spans="1:21" ht="103.5" customHeight="1">
      <c r="A29" s="32" t="s">
        <v>230</v>
      </c>
      <c r="B29" s="56" t="s">
        <v>140</v>
      </c>
      <c r="C29" s="29" t="s">
        <v>10</v>
      </c>
      <c r="D29" s="29" t="s">
        <v>17</v>
      </c>
      <c r="E29" s="29" t="s">
        <v>200</v>
      </c>
      <c r="F29" s="29" t="s">
        <v>27</v>
      </c>
      <c r="G29" s="60" t="s">
        <v>139</v>
      </c>
      <c r="H29" s="49">
        <v>41871</v>
      </c>
      <c r="I29" s="49">
        <v>43100</v>
      </c>
      <c r="J29" s="23">
        <v>552.5</v>
      </c>
      <c r="K29" s="67">
        <v>614.6</v>
      </c>
      <c r="L29" s="67">
        <v>310.4</v>
      </c>
      <c r="M29" s="67">
        <v>699</v>
      </c>
      <c r="N29" s="67">
        <v>699</v>
      </c>
      <c r="O29" s="67"/>
      <c r="P29" s="67"/>
      <c r="Q29" s="67"/>
      <c r="R29" s="83"/>
      <c r="S29" s="83"/>
      <c r="T29" s="67"/>
      <c r="U29" s="84"/>
    </row>
    <row r="30" spans="1:21" ht="82.5" customHeight="1">
      <c r="A30" s="32" t="s">
        <v>231</v>
      </c>
      <c r="B30" s="56" t="s">
        <v>40</v>
      </c>
      <c r="C30" s="29" t="s">
        <v>10</v>
      </c>
      <c r="D30" s="29" t="s">
        <v>17</v>
      </c>
      <c r="E30" s="29" t="s">
        <v>29</v>
      </c>
      <c r="F30" s="29" t="s">
        <v>27</v>
      </c>
      <c r="G30" s="56" t="s">
        <v>41</v>
      </c>
      <c r="H30" s="57" t="s">
        <v>42</v>
      </c>
      <c r="I30" s="57" t="s">
        <v>43</v>
      </c>
      <c r="J30" s="22">
        <v>30</v>
      </c>
      <c r="K30" s="22"/>
      <c r="L30" s="22"/>
      <c r="M30" s="67"/>
      <c r="N30" s="67"/>
      <c r="O30" s="67"/>
      <c r="P30" s="67"/>
      <c r="Q30" s="67"/>
      <c r="R30" s="83"/>
      <c r="S30" s="83"/>
      <c r="T30" s="67"/>
      <c r="U30" s="84"/>
    </row>
    <row r="31" spans="1:21" ht="146.25" customHeight="1">
      <c r="A31" s="32" t="s">
        <v>232</v>
      </c>
      <c r="B31" s="56" t="s">
        <v>201</v>
      </c>
      <c r="C31" s="29" t="s">
        <v>10</v>
      </c>
      <c r="D31" s="29" t="s">
        <v>17</v>
      </c>
      <c r="E31" s="29" t="s">
        <v>202</v>
      </c>
      <c r="F31" s="29" t="s">
        <v>27</v>
      </c>
      <c r="G31" s="57" t="s">
        <v>215</v>
      </c>
      <c r="H31" s="57" t="s">
        <v>216</v>
      </c>
      <c r="I31" s="57" t="s">
        <v>217</v>
      </c>
      <c r="J31" s="22"/>
      <c r="K31" s="22"/>
      <c r="L31" s="22"/>
      <c r="M31" s="67">
        <v>636.8</v>
      </c>
      <c r="N31" s="67">
        <v>636.8</v>
      </c>
      <c r="O31" s="67"/>
      <c r="P31" s="67"/>
      <c r="Q31" s="67"/>
      <c r="R31" s="83"/>
      <c r="S31" s="83"/>
      <c r="T31" s="67"/>
      <c r="U31" s="84"/>
    </row>
    <row r="32" spans="1:21" ht="96.75" customHeight="1">
      <c r="A32" s="32" t="s">
        <v>233</v>
      </c>
      <c r="B32" s="56" t="s">
        <v>192</v>
      </c>
      <c r="C32" s="29" t="s">
        <v>15</v>
      </c>
      <c r="D32" s="29" t="s">
        <v>19</v>
      </c>
      <c r="E32" s="29" t="s">
        <v>193</v>
      </c>
      <c r="F32" s="29" t="s">
        <v>27</v>
      </c>
      <c r="G32" s="143" t="s">
        <v>194</v>
      </c>
      <c r="H32" s="56" t="s">
        <v>195</v>
      </c>
      <c r="I32" s="57" t="s">
        <v>36</v>
      </c>
      <c r="J32" s="23">
        <v>154.5</v>
      </c>
      <c r="K32" s="22"/>
      <c r="L32" s="22"/>
      <c r="M32" s="67"/>
      <c r="N32" s="67"/>
      <c r="O32" s="67"/>
      <c r="P32" s="67"/>
      <c r="Q32" s="67"/>
      <c r="R32" s="83"/>
      <c r="S32" s="83"/>
      <c r="T32" s="67"/>
      <c r="U32" s="84"/>
    </row>
    <row r="33" spans="1:21" ht="90" customHeight="1">
      <c r="A33" s="32" t="s">
        <v>234</v>
      </c>
      <c r="B33" s="27" t="s">
        <v>44</v>
      </c>
      <c r="C33" s="29" t="s">
        <v>5</v>
      </c>
      <c r="D33" s="29" t="s">
        <v>16</v>
      </c>
      <c r="E33" s="29" t="s">
        <v>159</v>
      </c>
      <c r="F33" s="29" t="s">
        <v>27</v>
      </c>
      <c r="G33" s="58" t="s">
        <v>111</v>
      </c>
      <c r="H33" s="65">
        <v>41640</v>
      </c>
      <c r="I33" s="63">
        <v>42735</v>
      </c>
      <c r="J33" s="23">
        <v>2.7</v>
      </c>
      <c r="K33" s="22"/>
      <c r="L33" s="22"/>
      <c r="M33" s="67"/>
      <c r="N33" s="67"/>
      <c r="O33" s="67"/>
      <c r="P33" s="67"/>
      <c r="Q33" s="67"/>
      <c r="R33" s="67"/>
      <c r="S33" s="67"/>
      <c r="T33" s="67"/>
      <c r="U33" s="84"/>
    </row>
    <row r="34" spans="1:21" s="113" customFormat="1" ht="21" customHeight="1">
      <c r="A34" s="128" t="s">
        <v>61</v>
      </c>
      <c r="B34" s="343" t="s">
        <v>62</v>
      </c>
      <c r="C34" s="344"/>
      <c r="D34" s="344"/>
      <c r="E34" s="344"/>
      <c r="F34" s="344"/>
      <c r="G34" s="344"/>
      <c r="H34" s="344"/>
      <c r="I34" s="345"/>
      <c r="J34" s="104">
        <f aca="true" t="shared" si="8" ref="J34:O34">J35</f>
        <v>74.7</v>
      </c>
      <c r="K34" s="104">
        <f t="shared" si="8"/>
        <v>70</v>
      </c>
      <c r="L34" s="104">
        <f t="shared" si="8"/>
        <v>25.5</v>
      </c>
      <c r="M34" s="104">
        <f t="shared" si="8"/>
        <v>61.5</v>
      </c>
      <c r="N34" s="104">
        <f t="shared" si="8"/>
        <v>61.5</v>
      </c>
      <c r="O34" s="104">
        <f t="shared" si="8"/>
        <v>0</v>
      </c>
      <c r="P34" s="104"/>
      <c r="Q34" s="104"/>
      <c r="R34" s="104"/>
      <c r="S34" s="104"/>
      <c r="T34" s="104"/>
      <c r="U34" s="107"/>
    </row>
    <row r="35" spans="1:21" s="114" customFormat="1" ht="32.25" customHeight="1">
      <c r="A35" s="116" t="s">
        <v>64</v>
      </c>
      <c r="B35" s="282" t="s">
        <v>0</v>
      </c>
      <c r="C35" s="283"/>
      <c r="D35" s="283"/>
      <c r="E35" s="283"/>
      <c r="F35" s="283"/>
      <c r="G35" s="284"/>
      <c r="H35" s="120"/>
      <c r="I35" s="121"/>
      <c r="J35" s="90">
        <f aca="true" t="shared" si="9" ref="J35:O35">SUM(J36:J38)</f>
        <v>74.7</v>
      </c>
      <c r="K35" s="90">
        <f t="shared" si="9"/>
        <v>70</v>
      </c>
      <c r="L35" s="90">
        <f t="shared" si="9"/>
        <v>25.5</v>
      </c>
      <c r="M35" s="90">
        <f t="shared" si="9"/>
        <v>61.5</v>
      </c>
      <c r="N35" s="90">
        <f t="shared" si="9"/>
        <v>61.5</v>
      </c>
      <c r="O35" s="90">
        <f t="shared" si="9"/>
        <v>0</v>
      </c>
      <c r="P35" s="90"/>
      <c r="Q35" s="90"/>
      <c r="R35" s="90"/>
      <c r="S35" s="90"/>
      <c r="T35" s="90"/>
      <c r="U35" s="90"/>
    </row>
    <row r="36" spans="1:21" s="12" customFormat="1" ht="75" customHeight="1">
      <c r="A36" s="66" t="s">
        <v>228</v>
      </c>
      <c r="B36" s="27" t="s">
        <v>142</v>
      </c>
      <c r="C36" s="35" t="s">
        <v>5</v>
      </c>
      <c r="D36" s="35" t="s">
        <v>14</v>
      </c>
      <c r="E36" s="35" t="s">
        <v>203</v>
      </c>
      <c r="F36" s="35" t="s">
        <v>32</v>
      </c>
      <c r="G36" s="316" t="s">
        <v>219</v>
      </c>
      <c r="H36" s="318">
        <v>41638</v>
      </c>
      <c r="I36" s="320">
        <v>42735</v>
      </c>
      <c r="J36" s="23">
        <v>54.6</v>
      </c>
      <c r="K36" s="23">
        <v>60</v>
      </c>
      <c r="L36" s="23">
        <v>22.5</v>
      </c>
      <c r="M36" s="67">
        <v>55</v>
      </c>
      <c r="N36" s="67">
        <v>55</v>
      </c>
      <c r="O36" s="67"/>
      <c r="P36" s="67"/>
      <c r="Q36" s="67"/>
      <c r="R36" s="83"/>
      <c r="S36" s="83"/>
      <c r="T36" s="83"/>
      <c r="U36" s="95"/>
    </row>
    <row r="37" spans="1:21" s="12" customFormat="1" ht="53.25" customHeight="1">
      <c r="A37" s="66" t="s">
        <v>229</v>
      </c>
      <c r="B37" s="27" t="s">
        <v>143</v>
      </c>
      <c r="C37" s="35" t="s">
        <v>5</v>
      </c>
      <c r="D37" s="35" t="s">
        <v>14</v>
      </c>
      <c r="E37" s="35" t="s">
        <v>160</v>
      </c>
      <c r="F37" s="35" t="s">
        <v>32</v>
      </c>
      <c r="G37" s="317"/>
      <c r="H37" s="319"/>
      <c r="I37" s="321"/>
      <c r="J37" s="23">
        <v>17.1</v>
      </c>
      <c r="K37" s="23">
        <v>10</v>
      </c>
      <c r="L37" s="23">
        <v>3</v>
      </c>
      <c r="M37" s="67">
        <v>6.5</v>
      </c>
      <c r="N37" s="67">
        <v>6.5</v>
      </c>
      <c r="O37" s="67"/>
      <c r="P37" s="67"/>
      <c r="Q37" s="67"/>
      <c r="R37" s="83"/>
      <c r="S37" s="83"/>
      <c r="T37" s="83"/>
      <c r="U37" s="95"/>
    </row>
    <row r="38" spans="1:21" s="12" customFormat="1" ht="61.5" customHeight="1">
      <c r="A38" s="66" t="s">
        <v>235</v>
      </c>
      <c r="B38" s="54" t="s">
        <v>125</v>
      </c>
      <c r="C38" s="35" t="s">
        <v>5</v>
      </c>
      <c r="D38" s="35" t="s">
        <v>16</v>
      </c>
      <c r="E38" s="35" t="s">
        <v>191</v>
      </c>
      <c r="F38" s="35" t="s">
        <v>32</v>
      </c>
      <c r="G38" s="56" t="s">
        <v>45</v>
      </c>
      <c r="H38" s="63" t="s">
        <v>46</v>
      </c>
      <c r="I38" s="63" t="s">
        <v>81</v>
      </c>
      <c r="J38" s="23">
        <v>3</v>
      </c>
      <c r="K38" s="23"/>
      <c r="L38" s="23"/>
      <c r="M38" s="67"/>
      <c r="N38" s="67"/>
      <c r="O38" s="67"/>
      <c r="P38" s="67"/>
      <c r="Q38" s="67"/>
      <c r="R38" s="83"/>
      <c r="S38" s="83"/>
      <c r="T38" s="83"/>
      <c r="U38" s="95"/>
    </row>
    <row r="39" spans="1:21" s="113" customFormat="1" ht="21" customHeight="1">
      <c r="A39" s="128" t="s">
        <v>65</v>
      </c>
      <c r="B39" s="343" t="s">
        <v>66</v>
      </c>
      <c r="C39" s="344"/>
      <c r="D39" s="344"/>
      <c r="E39" s="344"/>
      <c r="F39" s="344"/>
      <c r="G39" s="344"/>
      <c r="H39" s="344"/>
      <c r="I39" s="345"/>
      <c r="J39" s="104">
        <f aca="true" t="shared" si="10" ref="J39:O39">J40+J42</f>
        <v>46695.4</v>
      </c>
      <c r="K39" s="104">
        <f t="shared" si="10"/>
        <v>38497.6</v>
      </c>
      <c r="L39" s="104">
        <f t="shared" si="10"/>
        <v>12190.800000000003</v>
      </c>
      <c r="M39" s="104">
        <f t="shared" si="10"/>
        <v>12110.199999999999</v>
      </c>
      <c r="N39" s="104">
        <f t="shared" si="10"/>
        <v>12110.199999999999</v>
      </c>
      <c r="O39" s="104">
        <f t="shared" si="10"/>
        <v>0</v>
      </c>
      <c r="P39" s="104"/>
      <c r="Q39" s="104"/>
      <c r="R39" s="104"/>
      <c r="S39" s="104"/>
      <c r="T39" s="104"/>
      <c r="U39" s="104"/>
    </row>
    <row r="40" spans="1:21" s="122" customFormat="1" ht="15.75">
      <c r="A40" s="123" t="s">
        <v>63</v>
      </c>
      <c r="B40" s="124" t="s">
        <v>67</v>
      </c>
      <c r="C40" s="124"/>
      <c r="D40" s="124"/>
      <c r="E40" s="124"/>
      <c r="F40" s="124"/>
      <c r="G40" s="125"/>
      <c r="H40" s="126"/>
      <c r="I40" s="127"/>
      <c r="J40" s="90">
        <f aca="true" t="shared" si="11" ref="J40:O40">J41</f>
        <v>4198</v>
      </c>
      <c r="K40" s="90">
        <f t="shared" si="11"/>
        <v>4638.5</v>
      </c>
      <c r="L40" s="90">
        <f t="shared" si="11"/>
        <v>1200.7</v>
      </c>
      <c r="M40" s="90">
        <f t="shared" si="11"/>
        <v>1169.6</v>
      </c>
      <c r="N40" s="90">
        <f t="shared" si="11"/>
        <v>1169.6</v>
      </c>
      <c r="O40" s="90">
        <f t="shared" si="11"/>
        <v>0</v>
      </c>
      <c r="P40" s="90"/>
      <c r="Q40" s="90"/>
      <c r="R40" s="90"/>
      <c r="S40" s="90"/>
      <c r="T40" s="90"/>
      <c r="U40" s="90"/>
    </row>
    <row r="41" spans="1:21" ht="116.25" customHeight="1">
      <c r="A41" s="26" t="s">
        <v>236</v>
      </c>
      <c r="B41" s="27" t="s">
        <v>123</v>
      </c>
      <c r="C41" s="29" t="s">
        <v>22</v>
      </c>
      <c r="D41" s="29" t="s">
        <v>10</v>
      </c>
      <c r="E41" s="29" t="s">
        <v>161</v>
      </c>
      <c r="F41" s="29" t="s">
        <v>28</v>
      </c>
      <c r="G41" s="60" t="s">
        <v>144</v>
      </c>
      <c r="H41" s="49">
        <v>41871</v>
      </c>
      <c r="I41" s="49">
        <v>43100</v>
      </c>
      <c r="J41" s="22">
        <v>4198</v>
      </c>
      <c r="K41" s="22">
        <v>4638.5</v>
      </c>
      <c r="L41" s="22">
        <v>1200.7</v>
      </c>
      <c r="M41" s="67">
        <v>1169.6</v>
      </c>
      <c r="N41" s="67">
        <v>1169.6</v>
      </c>
      <c r="O41" s="67"/>
      <c r="P41" s="96"/>
      <c r="Q41" s="96"/>
      <c r="R41" s="97"/>
      <c r="S41" s="97"/>
      <c r="T41" s="97"/>
      <c r="U41" s="98"/>
    </row>
    <row r="42" spans="1:21" s="122" customFormat="1" ht="40.5" customHeight="1">
      <c r="A42" s="123" t="s">
        <v>71</v>
      </c>
      <c r="B42" s="117" t="s">
        <v>72</v>
      </c>
      <c r="C42" s="117"/>
      <c r="D42" s="117"/>
      <c r="E42" s="117"/>
      <c r="F42" s="118"/>
      <c r="G42" s="125"/>
      <c r="H42" s="126"/>
      <c r="I42" s="126"/>
      <c r="J42" s="90">
        <f aca="true" t="shared" si="12" ref="J42:O42">SUM(J43:J98)</f>
        <v>42497.4</v>
      </c>
      <c r="K42" s="90">
        <f t="shared" si="12"/>
        <v>33859.1</v>
      </c>
      <c r="L42" s="90">
        <f t="shared" si="12"/>
        <v>10990.100000000002</v>
      </c>
      <c r="M42" s="90">
        <f t="shared" si="12"/>
        <v>10940.599999999999</v>
      </c>
      <c r="N42" s="90">
        <f t="shared" si="12"/>
        <v>10940.599999999999</v>
      </c>
      <c r="O42" s="90">
        <f t="shared" si="12"/>
        <v>0</v>
      </c>
      <c r="P42" s="90"/>
      <c r="Q42" s="90"/>
      <c r="R42" s="90"/>
      <c r="S42" s="90"/>
      <c r="T42" s="90"/>
      <c r="U42" s="105"/>
    </row>
    <row r="43" spans="1:21" ht="86.25" customHeight="1">
      <c r="A43" s="32" t="s">
        <v>237</v>
      </c>
      <c r="B43" s="56" t="s">
        <v>207</v>
      </c>
      <c r="C43" s="29" t="s">
        <v>22</v>
      </c>
      <c r="D43" s="29" t="s">
        <v>14</v>
      </c>
      <c r="E43" s="29" t="s">
        <v>204</v>
      </c>
      <c r="F43" s="29" t="s">
        <v>28</v>
      </c>
      <c r="G43" s="311" t="s">
        <v>972</v>
      </c>
      <c r="H43" s="320" t="s">
        <v>973</v>
      </c>
      <c r="I43" s="320" t="s">
        <v>974</v>
      </c>
      <c r="J43" s="23">
        <v>7270.4</v>
      </c>
      <c r="K43" s="22">
        <v>10300</v>
      </c>
      <c r="L43" s="22">
        <v>4635</v>
      </c>
      <c r="M43" s="67">
        <v>8698.1</v>
      </c>
      <c r="N43" s="67">
        <v>8698.1</v>
      </c>
      <c r="O43" s="96"/>
      <c r="P43" s="96"/>
      <c r="Q43" s="96"/>
      <c r="R43" s="97"/>
      <c r="S43" s="97"/>
      <c r="T43" s="97"/>
      <c r="U43" s="99"/>
    </row>
    <row r="44" spans="1:21" ht="66.75" customHeight="1">
      <c r="A44" s="32" t="s">
        <v>94</v>
      </c>
      <c r="B44" s="57" t="s">
        <v>206</v>
      </c>
      <c r="C44" s="29" t="s">
        <v>6</v>
      </c>
      <c r="D44" s="29" t="s">
        <v>12</v>
      </c>
      <c r="E44" s="136" t="s">
        <v>205</v>
      </c>
      <c r="F44" s="136" t="s">
        <v>28</v>
      </c>
      <c r="G44" s="312"/>
      <c r="H44" s="322"/>
      <c r="I44" s="322"/>
      <c r="J44" s="23"/>
      <c r="K44" s="22"/>
      <c r="L44" s="22"/>
      <c r="M44" s="67">
        <v>15.8</v>
      </c>
      <c r="N44" s="67">
        <v>15.8</v>
      </c>
      <c r="O44" s="96"/>
      <c r="P44" s="96"/>
      <c r="Q44" s="96"/>
      <c r="R44" s="97"/>
      <c r="S44" s="97"/>
      <c r="T44" s="97"/>
      <c r="U44" s="99"/>
    </row>
    <row r="45" spans="1:21" ht="54" customHeight="1">
      <c r="A45" s="32" t="s">
        <v>95</v>
      </c>
      <c r="B45" s="57" t="s">
        <v>206</v>
      </c>
      <c r="C45" s="29" t="s">
        <v>14</v>
      </c>
      <c r="D45" s="29" t="s">
        <v>5</v>
      </c>
      <c r="E45" s="136" t="s">
        <v>205</v>
      </c>
      <c r="F45" s="136" t="s">
        <v>28</v>
      </c>
      <c r="G45" s="312"/>
      <c r="H45" s="322"/>
      <c r="I45" s="322"/>
      <c r="J45" s="23"/>
      <c r="K45" s="22"/>
      <c r="L45" s="22"/>
      <c r="M45" s="67">
        <v>623.8</v>
      </c>
      <c r="N45" s="67">
        <v>623.8</v>
      </c>
      <c r="O45" s="96"/>
      <c r="P45" s="96"/>
      <c r="Q45" s="96"/>
      <c r="R45" s="97"/>
      <c r="S45" s="97"/>
      <c r="T45" s="97"/>
      <c r="U45" s="99"/>
    </row>
    <row r="46" spans="1:21" ht="40.5" customHeight="1">
      <c r="A46" s="32" t="s">
        <v>238</v>
      </c>
      <c r="B46" s="57" t="s">
        <v>206</v>
      </c>
      <c r="C46" s="29" t="s">
        <v>10</v>
      </c>
      <c r="D46" s="29" t="s">
        <v>15</v>
      </c>
      <c r="E46" s="136" t="s">
        <v>205</v>
      </c>
      <c r="F46" s="136" t="s">
        <v>28</v>
      </c>
      <c r="G46" s="313"/>
      <c r="H46" s="321"/>
      <c r="I46" s="321"/>
      <c r="J46" s="23"/>
      <c r="K46" s="22"/>
      <c r="L46" s="22"/>
      <c r="M46" s="67">
        <v>1602.9</v>
      </c>
      <c r="N46" s="67">
        <v>1602.9</v>
      </c>
      <c r="O46" s="96"/>
      <c r="P46" s="96"/>
      <c r="Q46" s="96"/>
      <c r="R46" s="97"/>
      <c r="S46" s="97"/>
      <c r="T46" s="97"/>
      <c r="U46" s="99"/>
    </row>
    <row r="47" spans="1:21" ht="22.5" customHeight="1">
      <c r="A47" s="26" t="s">
        <v>146</v>
      </c>
      <c r="B47" s="56" t="s">
        <v>82</v>
      </c>
      <c r="C47" s="29" t="s">
        <v>10</v>
      </c>
      <c r="D47" s="29" t="s">
        <v>15</v>
      </c>
      <c r="E47" s="136" t="s">
        <v>25</v>
      </c>
      <c r="F47" s="29" t="s">
        <v>28</v>
      </c>
      <c r="G47" s="337" t="s">
        <v>970</v>
      </c>
      <c r="H47" s="347" t="s">
        <v>971</v>
      </c>
      <c r="I47" s="347" t="s">
        <v>85</v>
      </c>
      <c r="J47" s="23">
        <v>260.7</v>
      </c>
      <c r="K47" s="22"/>
      <c r="L47" s="22"/>
      <c r="M47" s="96"/>
      <c r="N47" s="96"/>
      <c r="O47" s="96"/>
      <c r="P47" s="96"/>
      <c r="Q47" s="96"/>
      <c r="R47" s="97"/>
      <c r="S47" s="97"/>
      <c r="T47" s="97"/>
      <c r="U47" s="99"/>
    </row>
    <row r="48" spans="1:21" ht="22.5" customHeight="1">
      <c r="A48" s="26" t="s">
        <v>96</v>
      </c>
      <c r="B48" s="56" t="s">
        <v>82</v>
      </c>
      <c r="C48" s="29" t="s">
        <v>10</v>
      </c>
      <c r="D48" s="29" t="s">
        <v>15</v>
      </c>
      <c r="E48" s="136" t="s">
        <v>127</v>
      </c>
      <c r="F48" s="29" t="s">
        <v>28</v>
      </c>
      <c r="G48" s="338"/>
      <c r="H48" s="348"/>
      <c r="I48" s="348"/>
      <c r="J48" s="23"/>
      <c r="K48" s="22">
        <v>277.4</v>
      </c>
      <c r="L48" s="22">
        <v>138.7</v>
      </c>
      <c r="M48" s="96"/>
      <c r="N48" s="96"/>
      <c r="O48" s="96"/>
      <c r="P48" s="96"/>
      <c r="Q48" s="96"/>
      <c r="R48" s="97"/>
      <c r="S48" s="97"/>
      <c r="T48" s="97"/>
      <c r="U48" s="99"/>
    </row>
    <row r="49" spans="1:21" ht="22.5" customHeight="1">
      <c r="A49" s="26" t="s">
        <v>147</v>
      </c>
      <c r="B49" s="56" t="s">
        <v>82</v>
      </c>
      <c r="C49" s="29" t="s">
        <v>10</v>
      </c>
      <c r="D49" s="29" t="s">
        <v>15</v>
      </c>
      <c r="E49" s="136" t="s">
        <v>138</v>
      </c>
      <c r="F49" s="29" t="s">
        <v>28</v>
      </c>
      <c r="G49" s="338"/>
      <c r="H49" s="348"/>
      <c r="I49" s="348"/>
      <c r="J49" s="23"/>
      <c r="K49" s="22">
        <v>4690.3</v>
      </c>
      <c r="L49" s="22">
        <v>1956.3</v>
      </c>
      <c r="M49" s="96"/>
      <c r="N49" s="96"/>
      <c r="O49" s="96"/>
      <c r="P49" s="96"/>
      <c r="Q49" s="96"/>
      <c r="R49" s="97"/>
      <c r="S49" s="97"/>
      <c r="T49" s="97"/>
      <c r="U49" s="99"/>
    </row>
    <row r="50" spans="1:21" ht="22.5" customHeight="1">
      <c r="A50" s="26" t="s">
        <v>97</v>
      </c>
      <c r="B50" s="56" t="s">
        <v>82</v>
      </c>
      <c r="C50" s="62" t="s">
        <v>15</v>
      </c>
      <c r="D50" s="62" t="s">
        <v>17</v>
      </c>
      <c r="E50" s="137" t="s">
        <v>136</v>
      </c>
      <c r="F50" s="35" t="s">
        <v>28</v>
      </c>
      <c r="G50" s="338"/>
      <c r="H50" s="348"/>
      <c r="I50" s="348"/>
      <c r="J50" s="23">
        <v>400</v>
      </c>
      <c r="K50" s="22"/>
      <c r="L50" s="22"/>
      <c r="M50" s="96"/>
      <c r="N50" s="96"/>
      <c r="O50" s="96"/>
      <c r="P50" s="96"/>
      <c r="Q50" s="96"/>
      <c r="R50" s="97"/>
      <c r="S50" s="97"/>
      <c r="T50" s="97"/>
      <c r="U50" s="99"/>
    </row>
    <row r="51" spans="1:21" ht="22.5" customHeight="1">
      <c r="A51" s="32" t="s">
        <v>148</v>
      </c>
      <c r="B51" s="56" t="s">
        <v>82</v>
      </c>
      <c r="C51" s="29" t="s">
        <v>10</v>
      </c>
      <c r="D51" s="29" t="s">
        <v>17</v>
      </c>
      <c r="E51" s="136" t="s">
        <v>108</v>
      </c>
      <c r="F51" s="29" t="s">
        <v>28</v>
      </c>
      <c r="G51" s="338"/>
      <c r="H51" s="348"/>
      <c r="I51" s="348"/>
      <c r="J51" s="23">
        <v>30</v>
      </c>
      <c r="K51" s="22"/>
      <c r="L51" s="23"/>
      <c r="M51" s="96"/>
      <c r="N51" s="96"/>
      <c r="O51" s="96"/>
      <c r="P51" s="96"/>
      <c r="Q51" s="96"/>
      <c r="R51" s="97"/>
      <c r="S51" s="97"/>
      <c r="T51" s="97"/>
      <c r="U51" s="99"/>
    </row>
    <row r="52" spans="1:21" ht="22.5" customHeight="1">
      <c r="A52" s="32" t="s">
        <v>149</v>
      </c>
      <c r="B52" s="56" t="s">
        <v>82</v>
      </c>
      <c r="C52" s="29" t="s">
        <v>10</v>
      </c>
      <c r="D52" s="29" t="s">
        <v>17</v>
      </c>
      <c r="E52" s="136" t="s">
        <v>138</v>
      </c>
      <c r="F52" s="29" t="s">
        <v>28</v>
      </c>
      <c r="G52" s="338"/>
      <c r="H52" s="348"/>
      <c r="I52" s="348"/>
      <c r="J52" s="23"/>
      <c r="K52" s="22">
        <v>1316</v>
      </c>
      <c r="L52" s="23">
        <v>625.1</v>
      </c>
      <c r="M52" s="96"/>
      <c r="N52" s="96"/>
      <c r="O52" s="96"/>
      <c r="P52" s="96"/>
      <c r="Q52" s="96"/>
      <c r="R52" s="97"/>
      <c r="S52" s="97"/>
      <c r="T52" s="97"/>
      <c r="U52" s="99"/>
    </row>
    <row r="53" spans="1:21" ht="22.5" customHeight="1">
      <c r="A53" s="32" t="s">
        <v>239</v>
      </c>
      <c r="B53" s="56" t="s">
        <v>82</v>
      </c>
      <c r="C53" s="29" t="s">
        <v>10</v>
      </c>
      <c r="D53" s="29" t="s">
        <v>17</v>
      </c>
      <c r="E53" s="136" t="s">
        <v>180</v>
      </c>
      <c r="F53" s="29" t="s">
        <v>28</v>
      </c>
      <c r="G53" s="338"/>
      <c r="H53" s="348"/>
      <c r="I53" s="348"/>
      <c r="J53" s="23"/>
      <c r="K53" s="22">
        <v>160.1</v>
      </c>
      <c r="L53" s="23">
        <v>160.1</v>
      </c>
      <c r="M53" s="96"/>
      <c r="N53" s="96"/>
      <c r="O53" s="96"/>
      <c r="P53" s="96"/>
      <c r="Q53" s="96"/>
      <c r="R53" s="97"/>
      <c r="S53" s="97"/>
      <c r="T53" s="97"/>
      <c r="U53" s="99"/>
    </row>
    <row r="54" spans="1:21" ht="22.5" customHeight="1">
      <c r="A54" s="32" t="s">
        <v>98</v>
      </c>
      <c r="B54" s="56" t="s">
        <v>82</v>
      </c>
      <c r="C54" s="29" t="s">
        <v>14</v>
      </c>
      <c r="D54" s="29" t="s">
        <v>13</v>
      </c>
      <c r="E54" s="136" t="s">
        <v>134</v>
      </c>
      <c r="F54" s="29" t="s">
        <v>28</v>
      </c>
      <c r="G54" s="338"/>
      <c r="H54" s="348"/>
      <c r="I54" s="348"/>
      <c r="J54" s="23"/>
      <c r="K54" s="22">
        <v>110</v>
      </c>
      <c r="L54" s="23">
        <v>109.2</v>
      </c>
      <c r="M54" s="96"/>
      <c r="N54" s="96"/>
      <c r="O54" s="96"/>
      <c r="P54" s="96"/>
      <c r="Q54" s="96"/>
      <c r="R54" s="97"/>
      <c r="S54" s="97"/>
      <c r="T54" s="97"/>
      <c r="U54" s="99"/>
    </row>
    <row r="55" spans="1:21" ht="22.5" customHeight="1">
      <c r="A55" s="32" t="s">
        <v>150</v>
      </c>
      <c r="B55" s="56" t="s">
        <v>82</v>
      </c>
      <c r="C55" s="72" t="s">
        <v>14</v>
      </c>
      <c r="D55" s="72" t="s">
        <v>13</v>
      </c>
      <c r="E55" s="138" t="s">
        <v>163</v>
      </c>
      <c r="F55" s="72" t="s">
        <v>28</v>
      </c>
      <c r="G55" s="338"/>
      <c r="H55" s="348"/>
      <c r="I55" s="348"/>
      <c r="J55" s="23"/>
      <c r="K55" s="22">
        <v>30</v>
      </c>
      <c r="L55" s="23">
        <v>7.5</v>
      </c>
      <c r="M55" s="96"/>
      <c r="N55" s="96"/>
      <c r="O55" s="96"/>
      <c r="P55" s="96"/>
      <c r="Q55" s="96"/>
      <c r="R55" s="97"/>
      <c r="S55" s="97"/>
      <c r="T55" s="97"/>
      <c r="U55" s="99"/>
    </row>
    <row r="56" spans="1:21" ht="22.5" customHeight="1">
      <c r="A56" s="26" t="s">
        <v>99</v>
      </c>
      <c r="B56" s="56" t="s">
        <v>82</v>
      </c>
      <c r="C56" s="29" t="s">
        <v>14</v>
      </c>
      <c r="D56" s="29" t="s">
        <v>13</v>
      </c>
      <c r="E56" s="136" t="s">
        <v>30</v>
      </c>
      <c r="F56" s="29" t="s">
        <v>28</v>
      </c>
      <c r="G56" s="338"/>
      <c r="H56" s="348"/>
      <c r="I56" s="348"/>
      <c r="J56" s="23">
        <v>90</v>
      </c>
      <c r="K56" s="22"/>
      <c r="L56" s="22"/>
      <c r="M56" s="96"/>
      <c r="N56" s="96"/>
      <c r="O56" s="96"/>
      <c r="P56" s="96"/>
      <c r="Q56" s="96"/>
      <c r="R56" s="97"/>
      <c r="S56" s="97"/>
      <c r="T56" s="97"/>
      <c r="U56" s="99"/>
    </row>
    <row r="57" spans="1:21" ht="22.5" customHeight="1">
      <c r="A57" s="26" t="s">
        <v>151</v>
      </c>
      <c r="B57" s="56" t="s">
        <v>82</v>
      </c>
      <c r="C57" s="29" t="s">
        <v>14</v>
      </c>
      <c r="D57" s="29" t="s">
        <v>5</v>
      </c>
      <c r="E57" s="136" t="s">
        <v>138</v>
      </c>
      <c r="F57" s="29" t="s">
        <v>28</v>
      </c>
      <c r="G57" s="338"/>
      <c r="H57" s="348"/>
      <c r="I57" s="348"/>
      <c r="J57" s="23"/>
      <c r="K57" s="22">
        <v>2224.1</v>
      </c>
      <c r="L57" s="22">
        <v>894</v>
      </c>
      <c r="M57" s="96"/>
      <c r="N57" s="96"/>
      <c r="O57" s="96"/>
      <c r="P57" s="96"/>
      <c r="Q57" s="96"/>
      <c r="R57" s="97"/>
      <c r="S57" s="97"/>
      <c r="T57" s="97"/>
      <c r="U57" s="99"/>
    </row>
    <row r="58" spans="1:21" ht="22.5" customHeight="1">
      <c r="A58" s="26" t="s">
        <v>100</v>
      </c>
      <c r="B58" s="56" t="s">
        <v>82</v>
      </c>
      <c r="C58" s="29" t="s">
        <v>14</v>
      </c>
      <c r="D58" s="29" t="s">
        <v>5</v>
      </c>
      <c r="E58" s="136" t="s">
        <v>23</v>
      </c>
      <c r="F58" s="29" t="s">
        <v>28</v>
      </c>
      <c r="G58" s="338"/>
      <c r="H58" s="348"/>
      <c r="I58" s="348"/>
      <c r="J58" s="23">
        <v>391.3</v>
      </c>
      <c r="K58" s="22"/>
      <c r="L58" s="22"/>
      <c r="M58" s="96"/>
      <c r="N58" s="96"/>
      <c r="O58" s="96"/>
      <c r="P58" s="96"/>
      <c r="Q58" s="96"/>
      <c r="R58" s="97"/>
      <c r="S58" s="97"/>
      <c r="T58" s="97"/>
      <c r="U58" s="99"/>
    </row>
    <row r="59" spans="1:21" ht="22.5" customHeight="1">
      <c r="A59" s="26" t="s">
        <v>152</v>
      </c>
      <c r="B59" s="56" t="s">
        <v>82</v>
      </c>
      <c r="C59" s="29" t="s">
        <v>14</v>
      </c>
      <c r="D59" s="29" t="s">
        <v>5</v>
      </c>
      <c r="E59" s="136" t="s">
        <v>30</v>
      </c>
      <c r="F59" s="29" t="s">
        <v>28</v>
      </c>
      <c r="G59" s="338"/>
      <c r="H59" s="348"/>
      <c r="I59" s="348"/>
      <c r="J59" s="23">
        <v>6080.1</v>
      </c>
      <c r="K59" s="22"/>
      <c r="L59" s="22"/>
      <c r="M59" s="96"/>
      <c r="N59" s="96"/>
      <c r="O59" s="96"/>
      <c r="P59" s="96"/>
      <c r="Q59" s="96"/>
      <c r="R59" s="97"/>
      <c r="S59" s="97"/>
      <c r="T59" s="97"/>
      <c r="U59" s="99"/>
    </row>
    <row r="60" spans="1:21" ht="22.5" customHeight="1">
      <c r="A60" s="26" t="s">
        <v>240</v>
      </c>
      <c r="B60" s="56" t="s">
        <v>82</v>
      </c>
      <c r="C60" s="29" t="s">
        <v>14</v>
      </c>
      <c r="D60" s="29" t="s">
        <v>22</v>
      </c>
      <c r="E60" s="136" t="s">
        <v>145</v>
      </c>
      <c r="F60" s="29" t="s">
        <v>28</v>
      </c>
      <c r="G60" s="338"/>
      <c r="H60" s="348"/>
      <c r="I60" s="348"/>
      <c r="J60" s="23"/>
      <c r="K60" s="22">
        <v>8.9</v>
      </c>
      <c r="L60" s="22">
        <v>8.9</v>
      </c>
      <c r="M60" s="96"/>
      <c r="N60" s="96"/>
      <c r="O60" s="96"/>
      <c r="P60" s="96"/>
      <c r="Q60" s="96"/>
      <c r="R60" s="97"/>
      <c r="S60" s="97"/>
      <c r="T60" s="97"/>
      <c r="U60" s="99"/>
    </row>
    <row r="61" spans="1:21" ht="22.5" customHeight="1">
      <c r="A61" s="26" t="s">
        <v>241</v>
      </c>
      <c r="B61" s="56" t="s">
        <v>82</v>
      </c>
      <c r="C61" s="29" t="s">
        <v>15</v>
      </c>
      <c r="D61" s="29" t="s">
        <v>10</v>
      </c>
      <c r="E61" s="136" t="s">
        <v>114</v>
      </c>
      <c r="F61" s="29" t="s">
        <v>28</v>
      </c>
      <c r="G61" s="338"/>
      <c r="H61" s="348"/>
      <c r="I61" s="348"/>
      <c r="J61" s="23">
        <v>29.9</v>
      </c>
      <c r="K61" s="22"/>
      <c r="L61" s="22"/>
      <c r="M61" s="96"/>
      <c r="N61" s="96"/>
      <c r="O61" s="96"/>
      <c r="P61" s="96"/>
      <c r="Q61" s="96"/>
      <c r="R61" s="97"/>
      <c r="S61" s="97"/>
      <c r="T61" s="97"/>
      <c r="U61" s="99"/>
    </row>
    <row r="62" spans="1:21" ht="22.5" customHeight="1">
      <c r="A62" s="26" t="s">
        <v>242</v>
      </c>
      <c r="B62" s="56" t="s">
        <v>82</v>
      </c>
      <c r="C62" s="29" t="s">
        <v>15</v>
      </c>
      <c r="D62" s="29" t="s">
        <v>10</v>
      </c>
      <c r="E62" s="136" t="s">
        <v>184</v>
      </c>
      <c r="F62" s="29" t="s">
        <v>28</v>
      </c>
      <c r="G62" s="338"/>
      <c r="H62" s="348"/>
      <c r="I62" s="348"/>
      <c r="J62" s="23"/>
      <c r="K62" s="22">
        <v>23.3</v>
      </c>
      <c r="L62" s="22"/>
      <c r="M62" s="96"/>
      <c r="N62" s="96"/>
      <c r="O62" s="96"/>
      <c r="P62" s="96"/>
      <c r="Q62" s="96"/>
      <c r="R62" s="97"/>
      <c r="S62" s="97"/>
      <c r="T62" s="97"/>
      <c r="U62" s="99"/>
    </row>
    <row r="63" spans="1:21" ht="22.5" customHeight="1">
      <c r="A63" s="26" t="s">
        <v>153</v>
      </c>
      <c r="B63" s="56" t="s">
        <v>82</v>
      </c>
      <c r="C63" s="29" t="s">
        <v>15</v>
      </c>
      <c r="D63" s="29" t="s">
        <v>19</v>
      </c>
      <c r="E63" s="136" t="s">
        <v>193</v>
      </c>
      <c r="F63" s="29" t="s">
        <v>27</v>
      </c>
      <c r="G63" s="338"/>
      <c r="H63" s="348"/>
      <c r="I63" s="348"/>
      <c r="J63" s="23">
        <v>74.8</v>
      </c>
      <c r="K63" s="22"/>
      <c r="L63" s="22"/>
      <c r="M63" s="96"/>
      <c r="N63" s="96"/>
      <c r="O63" s="96"/>
      <c r="P63" s="96"/>
      <c r="Q63" s="96"/>
      <c r="R63" s="97"/>
      <c r="S63" s="97"/>
      <c r="T63" s="97"/>
      <c r="U63" s="99"/>
    </row>
    <row r="64" spans="1:21" ht="22.5" customHeight="1">
      <c r="A64" s="26" t="s">
        <v>243</v>
      </c>
      <c r="B64" s="56" t="s">
        <v>82</v>
      </c>
      <c r="C64" s="29" t="s">
        <v>15</v>
      </c>
      <c r="D64" s="29" t="s">
        <v>19</v>
      </c>
      <c r="E64" s="136" t="s">
        <v>107</v>
      </c>
      <c r="F64" s="29" t="s">
        <v>28</v>
      </c>
      <c r="G64" s="338"/>
      <c r="H64" s="348"/>
      <c r="I64" s="348"/>
      <c r="J64" s="23">
        <v>74.8</v>
      </c>
      <c r="K64" s="22"/>
      <c r="L64" s="22"/>
      <c r="M64" s="96"/>
      <c r="N64" s="96"/>
      <c r="O64" s="96"/>
      <c r="P64" s="96"/>
      <c r="Q64" s="96"/>
      <c r="R64" s="97"/>
      <c r="S64" s="97"/>
      <c r="T64" s="97"/>
      <c r="U64" s="99"/>
    </row>
    <row r="65" spans="1:21" ht="22.5" customHeight="1">
      <c r="A65" s="26" t="s">
        <v>244</v>
      </c>
      <c r="B65" s="56" t="s">
        <v>82</v>
      </c>
      <c r="C65" s="29" t="s">
        <v>15</v>
      </c>
      <c r="D65" s="29" t="s">
        <v>13</v>
      </c>
      <c r="E65" s="136" t="s">
        <v>196</v>
      </c>
      <c r="F65" s="29" t="s">
        <v>28</v>
      </c>
      <c r="G65" s="338"/>
      <c r="H65" s="348"/>
      <c r="I65" s="348"/>
      <c r="J65" s="23">
        <v>929.5</v>
      </c>
      <c r="K65" s="22"/>
      <c r="L65" s="22"/>
      <c r="M65" s="96"/>
      <c r="N65" s="96"/>
      <c r="O65" s="96"/>
      <c r="P65" s="96"/>
      <c r="Q65" s="96"/>
      <c r="R65" s="97"/>
      <c r="S65" s="97"/>
      <c r="T65" s="97"/>
      <c r="U65" s="99"/>
    </row>
    <row r="66" spans="1:21" ht="22.5" customHeight="1">
      <c r="A66" s="32" t="s">
        <v>245</v>
      </c>
      <c r="B66" s="56" t="s">
        <v>82</v>
      </c>
      <c r="C66" s="62" t="s">
        <v>15</v>
      </c>
      <c r="D66" s="62" t="s">
        <v>17</v>
      </c>
      <c r="E66" s="137" t="s">
        <v>136</v>
      </c>
      <c r="F66" s="35" t="s">
        <v>28</v>
      </c>
      <c r="G66" s="338"/>
      <c r="H66" s="348"/>
      <c r="I66" s="348"/>
      <c r="J66" s="23"/>
      <c r="K66" s="22">
        <v>68.1</v>
      </c>
      <c r="L66" s="22"/>
      <c r="M66" s="96"/>
      <c r="N66" s="96"/>
      <c r="O66" s="96"/>
      <c r="P66" s="96"/>
      <c r="Q66" s="96"/>
      <c r="R66" s="97"/>
      <c r="S66" s="97"/>
      <c r="T66" s="97"/>
      <c r="U66" s="99"/>
    </row>
    <row r="67" spans="1:21" ht="22.5" customHeight="1">
      <c r="A67" s="32" t="s">
        <v>101</v>
      </c>
      <c r="B67" s="56" t="s">
        <v>82</v>
      </c>
      <c r="C67" s="29" t="s">
        <v>15</v>
      </c>
      <c r="D67" s="29" t="s">
        <v>20</v>
      </c>
      <c r="E67" s="136" t="s">
        <v>164</v>
      </c>
      <c r="F67" s="29" t="s">
        <v>28</v>
      </c>
      <c r="G67" s="338"/>
      <c r="H67" s="348"/>
      <c r="I67" s="348"/>
      <c r="J67" s="23"/>
      <c r="K67" s="22">
        <v>199.2</v>
      </c>
      <c r="L67" s="22">
        <v>129.4</v>
      </c>
      <c r="M67" s="96"/>
      <c r="N67" s="96"/>
      <c r="O67" s="96"/>
      <c r="P67" s="96"/>
      <c r="Q67" s="96"/>
      <c r="R67" s="97"/>
      <c r="S67" s="97"/>
      <c r="T67" s="97"/>
      <c r="U67" s="99"/>
    </row>
    <row r="68" spans="1:21" ht="22.5" customHeight="1">
      <c r="A68" s="26" t="s">
        <v>246</v>
      </c>
      <c r="B68" s="56" t="s">
        <v>82</v>
      </c>
      <c r="C68" s="29" t="s">
        <v>18</v>
      </c>
      <c r="D68" s="29" t="s">
        <v>12</v>
      </c>
      <c r="E68" s="136" t="s">
        <v>137</v>
      </c>
      <c r="F68" s="29" t="s">
        <v>28</v>
      </c>
      <c r="G68" s="338"/>
      <c r="H68" s="348"/>
      <c r="I68" s="348"/>
      <c r="J68" s="23"/>
      <c r="K68" s="22">
        <v>36</v>
      </c>
      <c r="L68" s="22">
        <v>36</v>
      </c>
      <c r="M68" s="96"/>
      <c r="N68" s="96"/>
      <c r="O68" s="96"/>
      <c r="P68" s="96"/>
      <c r="Q68" s="96"/>
      <c r="R68" s="97"/>
      <c r="S68" s="97"/>
      <c r="T68" s="97"/>
      <c r="U68" s="99"/>
    </row>
    <row r="69" spans="1:21" ht="22.5" customHeight="1">
      <c r="A69" s="26" t="s">
        <v>247</v>
      </c>
      <c r="B69" s="56" t="s">
        <v>82</v>
      </c>
      <c r="C69" s="29" t="s">
        <v>18</v>
      </c>
      <c r="D69" s="29" t="s">
        <v>12</v>
      </c>
      <c r="E69" s="136" t="s">
        <v>136</v>
      </c>
      <c r="F69" s="29" t="s">
        <v>28</v>
      </c>
      <c r="G69" s="338"/>
      <c r="H69" s="348"/>
      <c r="I69" s="348"/>
      <c r="J69" s="23"/>
      <c r="K69" s="22">
        <v>27.5</v>
      </c>
      <c r="L69" s="22"/>
      <c r="M69" s="96"/>
      <c r="N69" s="96"/>
      <c r="O69" s="96"/>
      <c r="P69" s="96"/>
      <c r="Q69" s="96"/>
      <c r="R69" s="97"/>
      <c r="S69" s="97"/>
      <c r="T69" s="97"/>
      <c r="U69" s="99"/>
    </row>
    <row r="70" spans="1:21" ht="22.5" customHeight="1">
      <c r="A70" s="26" t="s">
        <v>102</v>
      </c>
      <c r="B70" s="56" t="s">
        <v>82</v>
      </c>
      <c r="C70" s="29" t="s">
        <v>18</v>
      </c>
      <c r="D70" s="29" t="s">
        <v>10</v>
      </c>
      <c r="E70" s="136" t="s">
        <v>21</v>
      </c>
      <c r="F70" s="29" t="s">
        <v>28</v>
      </c>
      <c r="G70" s="338"/>
      <c r="H70" s="348"/>
      <c r="I70" s="348"/>
      <c r="J70" s="23">
        <v>2000</v>
      </c>
      <c r="K70" s="22"/>
      <c r="L70" s="22"/>
      <c r="M70" s="96"/>
      <c r="N70" s="96"/>
      <c r="O70" s="96"/>
      <c r="P70" s="96"/>
      <c r="Q70" s="96"/>
      <c r="R70" s="97"/>
      <c r="S70" s="97"/>
      <c r="T70" s="97"/>
      <c r="U70" s="99"/>
    </row>
    <row r="71" spans="1:21" ht="22.5" customHeight="1">
      <c r="A71" s="26" t="s">
        <v>248</v>
      </c>
      <c r="B71" s="56" t="s">
        <v>82</v>
      </c>
      <c r="C71" s="29" t="s">
        <v>18</v>
      </c>
      <c r="D71" s="29" t="s">
        <v>14</v>
      </c>
      <c r="E71" s="136" t="s">
        <v>135</v>
      </c>
      <c r="F71" s="29" t="s">
        <v>28</v>
      </c>
      <c r="G71" s="338"/>
      <c r="H71" s="348"/>
      <c r="I71" s="348"/>
      <c r="J71" s="23"/>
      <c r="K71" s="22">
        <v>4.7</v>
      </c>
      <c r="L71" s="22">
        <v>4.7</v>
      </c>
      <c r="M71" s="96"/>
      <c r="N71" s="96"/>
      <c r="O71" s="96"/>
      <c r="P71" s="96"/>
      <c r="Q71" s="96"/>
      <c r="R71" s="97"/>
      <c r="S71" s="97"/>
      <c r="T71" s="97"/>
      <c r="U71" s="99"/>
    </row>
    <row r="72" spans="1:21" ht="22.5" customHeight="1">
      <c r="A72" s="32" t="s">
        <v>249</v>
      </c>
      <c r="B72" s="56" t="s">
        <v>82</v>
      </c>
      <c r="C72" s="29" t="s">
        <v>18</v>
      </c>
      <c r="D72" s="29" t="s">
        <v>14</v>
      </c>
      <c r="E72" s="136" t="s">
        <v>35</v>
      </c>
      <c r="F72" s="29" t="s">
        <v>28</v>
      </c>
      <c r="G72" s="338"/>
      <c r="H72" s="348"/>
      <c r="I72" s="348"/>
      <c r="J72" s="23">
        <v>23.6</v>
      </c>
      <c r="K72" s="22"/>
      <c r="L72" s="22"/>
      <c r="M72" s="96"/>
      <c r="N72" s="96"/>
      <c r="O72" s="96"/>
      <c r="P72" s="96"/>
      <c r="Q72" s="96"/>
      <c r="R72" s="97"/>
      <c r="S72" s="97"/>
      <c r="T72" s="97"/>
      <c r="U72" s="99"/>
    </row>
    <row r="73" spans="1:21" ht="22.5" customHeight="1">
      <c r="A73" s="32" t="s">
        <v>250</v>
      </c>
      <c r="B73" s="56" t="s">
        <v>82</v>
      </c>
      <c r="C73" s="29" t="s">
        <v>18</v>
      </c>
      <c r="D73" s="29" t="s">
        <v>14</v>
      </c>
      <c r="E73" s="136" t="s">
        <v>181</v>
      </c>
      <c r="F73" s="29" t="s">
        <v>28</v>
      </c>
      <c r="G73" s="338"/>
      <c r="H73" s="348"/>
      <c r="I73" s="348"/>
      <c r="J73" s="23"/>
      <c r="K73" s="22">
        <v>100</v>
      </c>
      <c r="L73" s="22">
        <v>92.6</v>
      </c>
      <c r="M73" s="96"/>
      <c r="N73" s="96"/>
      <c r="O73" s="96"/>
      <c r="P73" s="96"/>
      <c r="Q73" s="96"/>
      <c r="R73" s="97"/>
      <c r="S73" s="97"/>
      <c r="T73" s="97"/>
      <c r="U73" s="99"/>
    </row>
    <row r="74" spans="1:21" ht="22.5" customHeight="1">
      <c r="A74" s="32" t="s">
        <v>251</v>
      </c>
      <c r="B74" s="56" t="s">
        <v>82</v>
      </c>
      <c r="C74" s="29" t="s">
        <v>18</v>
      </c>
      <c r="D74" s="29" t="s">
        <v>14</v>
      </c>
      <c r="E74" s="136" t="s">
        <v>197</v>
      </c>
      <c r="F74" s="29" t="s">
        <v>28</v>
      </c>
      <c r="G74" s="338"/>
      <c r="H74" s="348"/>
      <c r="I74" s="348"/>
      <c r="J74" s="23">
        <v>191.9</v>
      </c>
      <c r="K74" s="22"/>
      <c r="L74" s="22"/>
      <c r="M74" s="96"/>
      <c r="N74" s="96"/>
      <c r="O74" s="96"/>
      <c r="P74" s="96"/>
      <c r="Q74" s="96"/>
      <c r="R74" s="97"/>
      <c r="S74" s="97"/>
      <c r="T74" s="97"/>
      <c r="U74" s="99"/>
    </row>
    <row r="75" spans="1:21" ht="22.5" customHeight="1">
      <c r="A75" s="32" t="s">
        <v>252</v>
      </c>
      <c r="B75" s="56" t="s">
        <v>82</v>
      </c>
      <c r="C75" s="29" t="s">
        <v>18</v>
      </c>
      <c r="D75" s="29" t="s">
        <v>14</v>
      </c>
      <c r="E75" s="136" t="s">
        <v>196</v>
      </c>
      <c r="F75" s="29" t="s">
        <v>28</v>
      </c>
      <c r="G75" s="338"/>
      <c r="H75" s="348"/>
      <c r="I75" s="348"/>
      <c r="J75" s="23">
        <v>1934.6</v>
      </c>
      <c r="K75" s="22"/>
      <c r="L75" s="22"/>
      <c r="M75" s="96"/>
      <c r="N75" s="96"/>
      <c r="O75" s="96"/>
      <c r="P75" s="96"/>
      <c r="Q75" s="96"/>
      <c r="R75" s="97"/>
      <c r="S75" s="97"/>
      <c r="T75" s="97"/>
      <c r="U75" s="99"/>
    </row>
    <row r="76" spans="1:21" ht="22.5" customHeight="1">
      <c r="A76" s="26" t="s">
        <v>154</v>
      </c>
      <c r="B76" s="56" t="s">
        <v>82</v>
      </c>
      <c r="C76" s="29" t="s">
        <v>19</v>
      </c>
      <c r="D76" s="29" t="s">
        <v>10</v>
      </c>
      <c r="E76" s="136" t="s">
        <v>165</v>
      </c>
      <c r="F76" s="29" t="s">
        <v>28</v>
      </c>
      <c r="G76" s="338"/>
      <c r="H76" s="348"/>
      <c r="I76" s="348"/>
      <c r="J76" s="23"/>
      <c r="K76" s="22">
        <v>641.2</v>
      </c>
      <c r="L76" s="22"/>
      <c r="M76" s="96"/>
      <c r="N76" s="96"/>
      <c r="O76" s="96"/>
      <c r="P76" s="96"/>
      <c r="Q76" s="96"/>
      <c r="R76" s="97"/>
      <c r="S76" s="97"/>
      <c r="T76" s="97"/>
      <c r="U76" s="99"/>
    </row>
    <row r="77" spans="1:21" ht="22.5" customHeight="1">
      <c r="A77" s="26" t="s">
        <v>253</v>
      </c>
      <c r="B77" s="56" t="s">
        <v>82</v>
      </c>
      <c r="C77" s="29" t="s">
        <v>19</v>
      </c>
      <c r="D77" s="29" t="s">
        <v>10</v>
      </c>
      <c r="E77" s="136" t="s">
        <v>185</v>
      </c>
      <c r="F77" s="29" t="s">
        <v>28</v>
      </c>
      <c r="G77" s="338"/>
      <c r="H77" s="348"/>
      <c r="I77" s="348"/>
      <c r="J77" s="23"/>
      <c r="K77" s="22">
        <v>100</v>
      </c>
      <c r="L77" s="22"/>
      <c r="M77" s="96"/>
      <c r="N77" s="96"/>
      <c r="O77" s="96"/>
      <c r="P77" s="96"/>
      <c r="Q77" s="96"/>
      <c r="R77" s="97"/>
      <c r="S77" s="97"/>
      <c r="T77" s="97"/>
      <c r="U77" s="99"/>
    </row>
    <row r="78" spans="1:21" ht="22.5" customHeight="1">
      <c r="A78" s="26" t="s">
        <v>103</v>
      </c>
      <c r="B78" s="56" t="s">
        <v>82</v>
      </c>
      <c r="C78" s="29" t="s">
        <v>19</v>
      </c>
      <c r="D78" s="29" t="s">
        <v>10</v>
      </c>
      <c r="E78" s="136" t="s">
        <v>138</v>
      </c>
      <c r="F78" s="29" t="s">
        <v>28</v>
      </c>
      <c r="G78" s="338"/>
      <c r="H78" s="348"/>
      <c r="I78" s="348"/>
      <c r="J78" s="23"/>
      <c r="K78" s="22">
        <v>6182.2</v>
      </c>
      <c r="L78" s="22">
        <v>1979.4</v>
      </c>
      <c r="M78" s="96"/>
      <c r="N78" s="96"/>
      <c r="O78" s="96"/>
      <c r="P78" s="96"/>
      <c r="Q78" s="96"/>
      <c r="R78" s="97"/>
      <c r="S78" s="97"/>
      <c r="T78" s="97"/>
      <c r="U78" s="99"/>
    </row>
    <row r="79" spans="1:21" ht="22.5" customHeight="1">
      <c r="A79" s="26" t="s">
        <v>104</v>
      </c>
      <c r="B79" s="56" t="s">
        <v>82</v>
      </c>
      <c r="C79" s="29" t="s">
        <v>19</v>
      </c>
      <c r="D79" s="29" t="s">
        <v>10</v>
      </c>
      <c r="E79" s="136" t="s">
        <v>175</v>
      </c>
      <c r="F79" s="29" t="s">
        <v>28</v>
      </c>
      <c r="G79" s="338"/>
      <c r="H79" s="348"/>
      <c r="I79" s="348"/>
      <c r="J79" s="23"/>
      <c r="K79" s="22">
        <v>6545</v>
      </c>
      <c r="L79" s="22"/>
      <c r="M79" s="96"/>
      <c r="N79" s="96"/>
      <c r="O79" s="96"/>
      <c r="P79" s="96"/>
      <c r="Q79" s="96"/>
      <c r="R79" s="97"/>
      <c r="S79" s="97"/>
      <c r="T79" s="97"/>
      <c r="U79" s="99"/>
    </row>
    <row r="80" spans="1:21" ht="22.5" customHeight="1">
      <c r="A80" s="26" t="s">
        <v>254</v>
      </c>
      <c r="B80" s="56" t="s">
        <v>82</v>
      </c>
      <c r="C80" s="29" t="s">
        <v>19</v>
      </c>
      <c r="D80" s="29" t="s">
        <v>10</v>
      </c>
      <c r="E80" s="136" t="s">
        <v>109</v>
      </c>
      <c r="F80" s="29" t="s">
        <v>28</v>
      </c>
      <c r="G80" s="338"/>
      <c r="H80" s="348"/>
      <c r="I80" s="348"/>
      <c r="J80" s="23">
        <v>250</v>
      </c>
      <c r="K80" s="22"/>
      <c r="L80" s="22"/>
      <c r="M80" s="96"/>
      <c r="N80" s="96"/>
      <c r="O80" s="96"/>
      <c r="P80" s="96"/>
      <c r="Q80" s="96"/>
      <c r="R80" s="97"/>
      <c r="S80" s="97"/>
      <c r="T80" s="97"/>
      <c r="U80" s="99"/>
    </row>
    <row r="81" spans="1:21" ht="22.5" customHeight="1">
      <c r="A81" s="26" t="s">
        <v>255</v>
      </c>
      <c r="B81" s="56" t="s">
        <v>82</v>
      </c>
      <c r="C81" s="29" t="s">
        <v>19</v>
      </c>
      <c r="D81" s="29" t="s">
        <v>10</v>
      </c>
      <c r="E81" s="136" t="s">
        <v>109</v>
      </c>
      <c r="F81" s="29" t="s">
        <v>28</v>
      </c>
      <c r="G81" s="338"/>
      <c r="H81" s="348"/>
      <c r="I81" s="348"/>
      <c r="J81" s="23">
        <v>85.5</v>
      </c>
      <c r="K81" s="22"/>
      <c r="L81" s="22"/>
      <c r="M81" s="96"/>
      <c r="N81" s="96"/>
      <c r="O81" s="96"/>
      <c r="P81" s="96"/>
      <c r="Q81" s="96"/>
      <c r="R81" s="97"/>
      <c r="S81" s="97"/>
      <c r="T81" s="97"/>
      <c r="U81" s="99"/>
    </row>
    <row r="82" spans="1:21" ht="22.5" customHeight="1">
      <c r="A82" s="26" t="s">
        <v>256</v>
      </c>
      <c r="B82" s="56" t="s">
        <v>82</v>
      </c>
      <c r="C82" s="29" t="s">
        <v>19</v>
      </c>
      <c r="D82" s="29" t="s">
        <v>10</v>
      </c>
      <c r="E82" s="136" t="s">
        <v>33</v>
      </c>
      <c r="F82" s="29" t="s">
        <v>28</v>
      </c>
      <c r="G82" s="338"/>
      <c r="H82" s="348"/>
      <c r="I82" s="348"/>
      <c r="J82" s="23">
        <v>3900</v>
      </c>
      <c r="K82" s="22"/>
      <c r="L82" s="22"/>
      <c r="M82" s="96"/>
      <c r="N82" s="96"/>
      <c r="O82" s="96"/>
      <c r="P82" s="96"/>
      <c r="Q82" s="96"/>
      <c r="R82" s="97"/>
      <c r="S82" s="97"/>
      <c r="T82" s="97"/>
      <c r="U82" s="99"/>
    </row>
    <row r="83" spans="1:21" ht="22.5" customHeight="1">
      <c r="A83" s="26" t="s">
        <v>257</v>
      </c>
      <c r="B83" s="56" t="s">
        <v>82</v>
      </c>
      <c r="C83" s="29" t="s">
        <v>19</v>
      </c>
      <c r="D83" s="29" t="s">
        <v>10</v>
      </c>
      <c r="E83" s="136" t="s">
        <v>124</v>
      </c>
      <c r="F83" s="29" t="s">
        <v>28</v>
      </c>
      <c r="G83" s="338"/>
      <c r="H83" s="348"/>
      <c r="I83" s="348"/>
      <c r="J83" s="23">
        <v>4748.2</v>
      </c>
      <c r="K83" s="22"/>
      <c r="L83" s="22"/>
      <c r="M83" s="96"/>
      <c r="N83" s="96"/>
      <c r="O83" s="96"/>
      <c r="P83" s="96"/>
      <c r="Q83" s="96"/>
      <c r="R83" s="97"/>
      <c r="S83" s="97"/>
      <c r="T83" s="97"/>
      <c r="U83" s="99"/>
    </row>
    <row r="84" spans="1:21" ht="22.5" customHeight="1">
      <c r="A84" s="26" t="s">
        <v>155</v>
      </c>
      <c r="B84" s="56" t="s">
        <v>82</v>
      </c>
      <c r="C84" s="29" t="s">
        <v>19</v>
      </c>
      <c r="D84" s="29" t="s">
        <v>10</v>
      </c>
      <c r="E84" s="136" t="s">
        <v>112</v>
      </c>
      <c r="F84" s="29" t="s">
        <v>28</v>
      </c>
      <c r="G84" s="338"/>
      <c r="H84" s="348"/>
      <c r="I84" s="348"/>
      <c r="J84" s="23">
        <v>11924.9</v>
      </c>
      <c r="K84" s="22"/>
      <c r="L84" s="22"/>
      <c r="M84" s="96"/>
      <c r="N84" s="96"/>
      <c r="O84" s="96"/>
      <c r="P84" s="96"/>
      <c r="Q84" s="96"/>
      <c r="R84" s="97"/>
      <c r="S84" s="97"/>
      <c r="T84" s="97"/>
      <c r="U84" s="99"/>
    </row>
    <row r="85" spans="1:21" ht="22.5" customHeight="1">
      <c r="A85" s="26" t="s">
        <v>156</v>
      </c>
      <c r="B85" s="56" t="s">
        <v>82</v>
      </c>
      <c r="C85" s="29" t="s">
        <v>19</v>
      </c>
      <c r="D85" s="29" t="s">
        <v>15</v>
      </c>
      <c r="E85" s="136" t="s">
        <v>135</v>
      </c>
      <c r="F85" s="29" t="s">
        <v>28</v>
      </c>
      <c r="G85" s="338"/>
      <c r="H85" s="348"/>
      <c r="I85" s="348"/>
      <c r="J85" s="23"/>
      <c r="K85" s="22">
        <v>52.5</v>
      </c>
      <c r="L85" s="22">
        <v>20</v>
      </c>
      <c r="M85" s="96"/>
      <c r="N85" s="96"/>
      <c r="O85" s="96"/>
      <c r="P85" s="96"/>
      <c r="Q85" s="96"/>
      <c r="R85" s="97"/>
      <c r="S85" s="97"/>
      <c r="T85" s="97"/>
      <c r="U85" s="99"/>
    </row>
    <row r="86" spans="1:21" ht="22.5" customHeight="1">
      <c r="A86" s="26" t="s">
        <v>167</v>
      </c>
      <c r="B86" s="56" t="s">
        <v>82</v>
      </c>
      <c r="C86" s="29" t="s">
        <v>19</v>
      </c>
      <c r="D86" s="29" t="s">
        <v>15</v>
      </c>
      <c r="E86" s="136" t="s">
        <v>183</v>
      </c>
      <c r="F86" s="29" t="s">
        <v>28</v>
      </c>
      <c r="G86" s="338"/>
      <c r="H86" s="348"/>
      <c r="I86" s="348"/>
      <c r="J86" s="23"/>
      <c r="K86" s="22">
        <v>510.1</v>
      </c>
      <c r="L86" s="22">
        <v>10.1</v>
      </c>
      <c r="M86" s="96"/>
      <c r="N86" s="96"/>
      <c r="O86" s="96"/>
      <c r="P86" s="96"/>
      <c r="Q86" s="96"/>
      <c r="R86" s="97"/>
      <c r="S86" s="97"/>
      <c r="T86" s="97"/>
      <c r="U86" s="99"/>
    </row>
    <row r="87" spans="1:21" ht="22.5" customHeight="1">
      <c r="A87" s="26" t="s">
        <v>168</v>
      </c>
      <c r="B87" s="56" t="s">
        <v>82</v>
      </c>
      <c r="C87" s="29" t="s">
        <v>19</v>
      </c>
      <c r="D87" s="29" t="s">
        <v>15</v>
      </c>
      <c r="E87" s="136" t="s">
        <v>162</v>
      </c>
      <c r="F87" s="29" t="s">
        <v>28</v>
      </c>
      <c r="G87" s="338"/>
      <c r="H87" s="348"/>
      <c r="I87" s="348"/>
      <c r="J87" s="23"/>
      <c r="K87" s="22">
        <v>5.7</v>
      </c>
      <c r="L87" s="22">
        <v>5.7</v>
      </c>
      <c r="M87" s="96"/>
      <c r="N87" s="96"/>
      <c r="O87" s="96"/>
      <c r="P87" s="96"/>
      <c r="Q87" s="96"/>
      <c r="R87" s="97"/>
      <c r="S87" s="97"/>
      <c r="T87" s="97"/>
      <c r="U87" s="99"/>
    </row>
    <row r="88" spans="1:21" ht="22.5" customHeight="1">
      <c r="A88" s="26" t="s">
        <v>169</v>
      </c>
      <c r="B88" s="56" t="s">
        <v>82</v>
      </c>
      <c r="C88" s="29" t="s">
        <v>19</v>
      </c>
      <c r="D88" s="29" t="s">
        <v>15</v>
      </c>
      <c r="E88" s="136" t="s">
        <v>124</v>
      </c>
      <c r="F88" s="29" t="s">
        <v>28</v>
      </c>
      <c r="G88" s="338"/>
      <c r="H88" s="348"/>
      <c r="I88" s="348"/>
      <c r="J88" s="23">
        <v>67.8</v>
      </c>
      <c r="K88" s="22"/>
      <c r="L88" s="22"/>
      <c r="M88" s="96"/>
      <c r="N88" s="96"/>
      <c r="O88" s="96"/>
      <c r="P88" s="96"/>
      <c r="Q88" s="96"/>
      <c r="R88" s="97"/>
      <c r="S88" s="97"/>
      <c r="T88" s="97"/>
      <c r="U88" s="99"/>
    </row>
    <row r="89" spans="1:21" ht="22.5" customHeight="1">
      <c r="A89" s="26" t="s">
        <v>258</v>
      </c>
      <c r="B89" s="56" t="s">
        <v>82</v>
      </c>
      <c r="C89" s="29" t="s">
        <v>19</v>
      </c>
      <c r="D89" s="29" t="s">
        <v>15</v>
      </c>
      <c r="E89" s="136" t="s">
        <v>113</v>
      </c>
      <c r="F89" s="29" t="s">
        <v>28</v>
      </c>
      <c r="G89" s="338"/>
      <c r="H89" s="348"/>
      <c r="I89" s="348"/>
      <c r="J89" s="23">
        <v>4.2</v>
      </c>
      <c r="K89" s="22"/>
      <c r="L89" s="22"/>
      <c r="M89" s="96"/>
      <c r="N89" s="96"/>
      <c r="O89" s="96"/>
      <c r="P89" s="96"/>
      <c r="Q89" s="96"/>
      <c r="R89" s="97"/>
      <c r="S89" s="97"/>
      <c r="T89" s="97"/>
      <c r="U89" s="99"/>
    </row>
    <row r="90" spans="1:21" ht="22.5" customHeight="1">
      <c r="A90" s="26" t="s">
        <v>259</v>
      </c>
      <c r="B90" s="56" t="s">
        <v>82</v>
      </c>
      <c r="C90" s="29" t="s">
        <v>19</v>
      </c>
      <c r="D90" s="29" t="s">
        <v>15</v>
      </c>
      <c r="E90" s="136" t="s">
        <v>35</v>
      </c>
      <c r="F90" s="29" t="s">
        <v>28</v>
      </c>
      <c r="G90" s="338"/>
      <c r="H90" s="348"/>
      <c r="I90" s="348"/>
      <c r="J90" s="23">
        <v>65</v>
      </c>
      <c r="K90" s="22"/>
      <c r="L90" s="22"/>
      <c r="M90" s="96"/>
      <c r="N90" s="96"/>
      <c r="O90" s="96"/>
      <c r="P90" s="96"/>
      <c r="Q90" s="96"/>
      <c r="R90" s="97"/>
      <c r="S90" s="97"/>
      <c r="T90" s="97"/>
      <c r="U90" s="99"/>
    </row>
    <row r="91" spans="1:21" ht="22.5" customHeight="1">
      <c r="A91" s="26" t="s">
        <v>170</v>
      </c>
      <c r="B91" s="56" t="s">
        <v>82</v>
      </c>
      <c r="C91" s="29" t="s">
        <v>5</v>
      </c>
      <c r="D91" s="29" t="s">
        <v>14</v>
      </c>
      <c r="E91" s="136" t="s">
        <v>182</v>
      </c>
      <c r="F91" s="29" t="s">
        <v>28</v>
      </c>
      <c r="G91" s="338"/>
      <c r="H91" s="348"/>
      <c r="I91" s="348"/>
      <c r="J91" s="23"/>
      <c r="K91" s="22">
        <v>20</v>
      </c>
      <c r="L91" s="22">
        <v>20</v>
      </c>
      <c r="M91" s="96"/>
      <c r="N91" s="96"/>
      <c r="O91" s="96"/>
      <c r="P91" s="96"/>
      <c r="Q91" s="96"/>
      <c r="R91" s="97"/>
      <c r="S91" s="97"/>
      <c r="T91" s="97"/>
      <c r="U91" s="99"/>
    </row>
    <row r="92" spans="1:21" ht="22.5" customHeight="1">
      <c r="A92" s="26" t="s">
        <v>171</v>
      </c>
      <c r="B92" s="56" t="s">
        <v>82</v>
      </c>
      <c r="C92" s="29" t="s">
        <v>5</v>
      </c>
      <c r="D92" s="29" t="s">
        <v>14</v>
      </c>
      <c r="E92" s="136" t="s">
        <v>166</v>
      </c>
      <c r="F92" s="29" t="s">
        <v>28</v>
      </c>
      <c r="G92" s="338"/>
      <c r="H92" s="348"/>
      <c r="I92" s="348"/>
      <c r="J92" s="23"/>
      <c r="K92" s="22">
        <v>145</v>
      </c>
      <c r="L92" s="22">
        <v>105</v>
      </c>
      <c r="M92" s="96"/>
      <c r="N92" s="96"/>
      <c r="O92" s="96"/>
      <c r="P92" s="96"/>
      <c r="Q92" s="96"/>
      <c r="R92" s="97"/>
      <c r="S92" s="97"/>
      <c r="T92" s="97"/>
      <c r="U92" s="99"/>
    </row>
    <row r="93" spans="1:21" ht="22.5" customHeight="1">
      <c r="A93" s="26" t="s">
        <v>260</v>
      </c>
      <c r="B93" s="56" t="s">
        <v>82</v>
      </c>
      <c r="C93" s="29" t="s">
        <v>5</v>
      </c>
      <c r="D93" s="29" t="s">
        <v>14</v>
      </c>
      <c r="E93" s="136" t="s">
        <v>31</v>
      </c>
      <c r="F93" s="29" t="s">
        <v>28</v>
      </c>
      <c r="G93" s="338"/>
      <c r="H93" s="348"/>
      <c r="I93" s="348"/>
      <c r="J93" s="23">
        <v>94.3</v>
      </c>
      <c r="K93" s="22"/>
      <c r="L93" s="22"/>
      <c r="M93" s="96"/>
      <c r="N93" s="96"/>
      <c r="O93" s="96"/>
      <c r="P93" s="96"/>
      <c r="Q93" s="96"/>
      <c r="R93" s="97"/>
      <c r="S93" s="97"/>
      <c r="T93" s="97"/>
      <c r="U93" s="99"/>
    </row>
    <row r="94" spans="1:21" ht="22.5" customHeight="1">
      <c r="A94" s="32" t="s">
        <v>261</v>
      </c>
      <c r="B94" s="56" t="s">
        <v>82</v>
      </c>
      <c r="C94" s="29" t="s">
        <v>5</v>
      </c>
      <c r="D94" s="29" t="s">
        <v>16</v>
      </c>
      <c r="E94" s="136" t="s">
        <v>176</v>
      </c>
      <c r="F94" s="29" t="s">
        <v>28</v>
      </c>
      <c r="G94" s="338"/>
      <c r="H94" s="348"/>
      <c r="I94" s="348"/>
      <c r="J94" s="23"/>
      <c r="K94" s="22">
        <v>1.5</v>
      </c>
      <c r="L94" s="22">
        <v>1.5</v>
      </c>
      <c r="M94" s="96"/>
      <c r="N94" s="96"/>
      <c r="O94" s="96"/>
      <c r="P94" s="96"/>
      <c r="Q94" s="96"/>
      <c r="R94" s="97"/>
      <c r="S94" s="97"/>
      <c r="T94" s="97"/>
      <c r="U94" s="99"/>
    </row>
    <row r="95" spans="1:21" ht="22.5" customHeight="1">
      <c r="A95" s="32" t="s">
        <v>172</v>
      </c>
      <c r="B95" s="56" t="s">
        <v>82</v>
      </c>
      <c r="C95" s="29" t="s">
        <v>5</v>
      </c>
      <c r="D95" s="29" t="s">
        <v>16</v>
      </c>
      <c r="E95" s="136" t="s">
        <v>166</v>
      </c>
      <c r="F95" s="29" t="s">
        <v>28</v>
      </c>
      <c r="G95" s="338"/>
      <c r="H95" s="348"/>
      <c r="I95" s="348"/>
      <c r="J95" s="23"/>
      <c r="K95" s="22">
        <v>30</v>
      </c>
      <c r="L95" s="22">
        <v>30</v>
      </c>
      <c r="M95" s="96"/>
      <c r="N95" s="96"/>
      <c r="O95" s="96"/>
      <c r="P95" s="96"/>
      <c r="Q95" s="96"/>
      <c r="R95" s="97"/>
      <c r="S95" s="97"/>
      <c r="T95" s="97"/>
      <c r="U95" s="99"/>
    </row>
    <row r="96" spans="1:21" ht="22.5" customHeight="1">
      <c r="A96" s="32" t="s">
        <v>177</v>
      </c>
      <c r="B96" s="56" t="s">
        <v>82</v>
      </c>
      <c r="C96" s="29" t="s">
        <v>5</v>
      </c>
      <c r="D96" s="29" t="s">
        <v>16</v>
      </c>
      <c r="E96" s="136" t="s">
        <v>31</v>
      </c>
      <c r="F96" s="29" t="s">
        <v>28</v>
      </c>
      <c r="G96" s="338"/>
      <c r="H96" s="348"/>
      <c r="I96" s="348"/>
      <c r="J96" s="23">
        <v>27.3</v>
      </c>
      <c r="K96" s="22"/>
      <c r="L96" s="22"/>
      <c r="M96" s="96"/>
      <c r="N96" s="96"/>
      <c r="O96" s="96"/>
      <c r="P96" s="96"/>
      <c r="Q96" s="96"/>
      <c r="R96" s="97"/>
      <c r="S96" s="97"/>
      <c r="T96" s="97"/>
      <c r="U96" s="99"/>
    </row>
    <row r="97" spans="1:21" ht="22.5" customHeight="1">
      <c r="A97" s="32" t="s">
        <v>178</v>
      </c>
      <c r="B97" s="56" t="s">
        <v>82</v>
      </c>
      <c r="C97" s="29" t="s">
        <v>6</v>
      </c>
      <c r="D97" s="29" t="s">
        <v>12</v>
      </c>
      <c r="E97" s="136" t="s">
        <v>138</v>
      </c>
      <c r="F97" s="29" t="s">
        <v>28</v>
      </c>
      <c r="G97" s="338"/>
      <c r="H97" s="348"/>
      <c r="I97" s="348"/>
      <c r="J97" s="23"/>
      <c r="K97" s="22">
        <v>50.3</v>
      </c>
      <c r="L97" s="22">
        <v>20.9</v>
      </c>
      <c r="M97" s="96"/>
      <c r="N97" s="96"/>
      <c r="O97" s="96"/>
      <c r="P97" s="96"/>
      <c r="Q97" s="96"/>
      <c r="R97" s="97"/>
      <c r="S97" s="97"/>
      <c r="T97" s="97"/>
      <c r="U97" s="99"/>
    </row>
    <row r="98" spans="1:21" ht="22.5" customHeight="1">
      <c r="A98" s="32" t="s">
        <v>179</v>
      </c>
      <c r="B98" s="56" t="s">
        <v>82</v>
      </c>
      <c r="C98" s="29" t="s">
        <v>22</v>
      </c>
      <c r="D98" s="29" t="s">
        <v>14</v>
      </c>
      <c r="E98" s="136" t="s">
        <v>138</v>
      </c>
      <c r="F98" s="29" t="s">
        <v>28</v>
      </c>
      <c r="G98" s="339"/>
      <c r="H98" s="349"/>
      <c r="I98" s="349"/>
      <c r="J98" s="23">
        <v>1548.6</v>
      </c>
      <c r="K98" s="22"/>
      <c r="L98" s="22"/>
      <c r="M98" s="96"/>
      <c r="N98" s="96"/>
      <c r="O98" s="96"/>
      <c r="P98" s="96"/>
      <c r="Q98" s="96"/>
      <c r="R98" s="97"/>
      <c r="S98" s="97"/>
      <c r="T98" s="97"/>
      <c r="U98" s="99"/>
    </row>
    <row r="99" spans="1:21" ht="33" customHeight="1">
      <c r="A99" s="332" t="s">
        <v>576</v>
      </c>
      <c r="B99" s="332"/>
      <c r="C99" s="332"/>
      <c r="D99" s="332"/>
      <c r="E99" s="332"/>
      <c r="F99" s="332"/>
      <c r="G99" s="332"/>
      <c r="H99" s="332"/>
      <c r="I99" s="333"/>
      <c r="J99" s="147">
        <f aca="true" t="shared" si="13" ref="J99:O99">J100+J212+J225</f>
        <v>124118.70000000001</v>
      </c>
      <c r="K99" s="147">
        <f t="shared" si="13"/>
        <v>106834</v>
      </c>
      <c r="L99" s="147">
        <f t="shared" si="13"/>
        <v>42507.9</v>
      </c>
      <c r="M99" s="147">
        <f t="shared" si="13"/>
        <v>64504.3</v>
      </c>
      <c r="N99" s="147">
        <f t="shared" si="13"/>
        <v>42727.700000000004</v>
      </c>
      <c r="O99" s="147">
        <f t="shared" si="13"/>
        <v>21776.6</v>
      </c>
      <c r="P99" s="147"/>
      <c r="Q99" s="147"/>
      <c r="R99" s="147"/>
      <c r="S99" s="147"/>
      <c r="T99" s="147"/>
      <c r="U99" s="147"/>
    </row>
    <row r="100" spans="1:21" ht="15.75">
      <c r="A100" s="112" t="s">
        <v>56</v>
      </c>
      <c r="B100" s="323" t="s">
        <v>117</v>
      </c>
      <c r="C100" s="324"/>
      <c r="D100" s="324"/>
      <c r="E100" s="324"/>
      <c r="F100" s="324"/>
      <c r="G100" s="324"/>
      <c r="H100" s="324"/>
      <c r="I100" s="325"/>
      <c r="J100" s="100">
        <f aca="true" t="shared" si="14" ref="J100:O100">J101+J139+J148+J179+J204</f>
        <v>119906.3</v>
      </c>
      <c r="K100" s="100">
        <f t="shared" si="14"/>
        <v>100792.8</v>
      </c>
      <c r="L100" s="100">
        <f t="shared" si="14"/>
        <v>40465.4</v>
      </c>
      <c r="M100" s="100">
        <f t="shared" si="14"/>
        <v>58829.8</v>
      </c>
      <c r="N100" s="100">
        <f t="shared" si="14"/>
        <v>37053.200000000004</v>
      </c>
      <c r="O100" s="100">
        <f t="shared" si="14"/>
        <v>21776.6</v>
      </c>
      <c r="P100" s="100"/>
      <c r="Q100" s="100"/>
      <c r="R100" s="100"/>
      <c r="S100" s="100"/>
      <c r="T100" s="100"/>
      <c r="U100" s="100"/>
    </row>
    <row r="101" spans="1:21" ht="15.75">
      <c r="A101" s="334" t="s">
        <v>118</v>
      </c>
      <c r="B101" s="335"/>
      <c r="C101" s="335"/>
      <c r="D101" s="335"/>
      <c r="E101" s="335"/>
      <c r="F101" s="335"/>
      <c r="G101" s="335"/>
      <c r="H101" s="335"/>
      <c r="I101" s="336"/>
      <c r="J101" s="90">
        <f aca="true" t="shared" si="15" ref="J101:O101">J102+J122+J133</f>
        <v>27293.9</v>
      </c>
      <c r="K101" s="90">
        <f t="shared" si="15"/>
        <v>26668.2</v>
      </c>
      <c r="L101" s="90">
        <f t="shared" si="15"/>
        <v>13889.7</v>
      </c>
      <c r="M101" s="90">
        <f t="shared" si="15"/>
        <v>23961.100000000002</v>
      </c>
      <c r="N101" s="90">
        <f t="shared" si="15"/>
        <v>23961.100000000002</v>
      </c>
      <c r="O101" s="90">
        <f t="shared" si="15"/>
        <v>0</v>
      </c>
      <c r="P101" s="90"/>
      <c r="Q101" s="90"/>
      <c r="R101" s="90"/>
      <c r="S101" s="90"/>
      <c r="T101" s="90"/>
      <c r="U101" s="105"/>
    </row>
    <row r="102" spans="1:21" ht="31.5">
      <c r="A102" s="64" t="s">
        <v>57</v>
      </c>
      <c r="B102" s="61" t="s">
        <v>119</v>
      </c>
      <c r="C102" s="29"/>
      <c r="D102" s="29"/>
      <c r="E102" s="29"/>
      <c r="F102" s="29"/>
      <c r="G102" s="30"/>
      <c r="H102" s="31"/>
      <c r="I102" s="31"/>
      <c r="J102" s="94">
        <f aca="true" t="shared" si="16" ref="J102:O102">SUM(J103:J121)</f>
        <v>23158.500000000004</v>
      </c>
      <c r="K102" s="94">
        <f t="shared" si="16"/>
        <v>21505.800000000003</v>
      </c>
      <c r="L102" s="94">
        <f t="shared" si="16"/>
        <v>11764.7</v>
      </c>
      <c r="M102" s="94">
        <f t="shared" si="16"/>
        <v>19973.300000000003</v>
      </c>
      <c r="N102" s="94">
        <f t="shared" si="16"/>
        <v>19973.300000000003</v>
      </c>
      <c r="O102" s="94">
        <f t="shared" si="16"/>
        <v>0</v>
      </c>
      <c r="P102" s="94"/>
      <c r="Q102" s="94"/>
      <c r="R102" s="94"/>
      <c r="S102" s="94"/>
      <c r="T102" s="94"/>
      <c r="U102" s="94"/>
    </row>
    <row r="103" spans="1:21" ht="155.25" customHeight="1">
      <c r="A103" s="26" t="s">
        <v>222</v>
      </c>
      <c r="B103" s="56" t="s">
        <v>38</v>
      </c>
      <c r="C103" s="29" t="s">
        <v>10</v>
      </c>
      <c r="D103" s="29" t="s">
        <v>12</v>
      </c>
      <c r="E103" s="29" t="s">
        <v>265</v>
      </c>
      <c r="F103" s="29" t="s">
        <v>26</v>
      </c>
      <c r="G103" s="57" t="s">
        <v>105</v>
      </c>
      <c r="H103" s="57" t="s">
        <v>266</v>
      </c>
      <c r="I103" s="57" t="s">
        <v>267</v>
      </c>
      <c r="J103" s="67">
        <v>669.1</v>
      </c>
      <c r="K103" s="22"/>
      <c r="L103" s="22"/>
      <c r="M103" s="67"/>
      <c r="N103" s="67"/>
      <c r="O103" s="67"/>
      <c r="P103" s="67"/>
      <c r="Q103" s="67"/>
      <c r="R103" s="83"/>
      <c r="S103" s="83"/>
      <c r="T103" s="83"/>
      <c r="U103" s="95"/>
    </row>
    <row r="104" spans="1:21" ht="158.25" customHeight="1">
      <c r="A104" s="26" t="s">
        <v>223</v>
      </c>
      <c r="B104" s="56" t="s">
        <v>126</v>
      </c>
      <c r="C104" s="29" t="s">
        <v>10</v>
      </c>
      <c r="D104" s="29" t="s">
        <v>14</v>
      </c>
      <c r="E104" s="29" t="s">
        <v>127</v>
      </c>
      <c r="F104" s="29" t="s">
        <v>26</v>
      </c>
      <c r="G104" s="149" t="s">
        <v>976</v>
      </c>
      <c r="H104" s="57" t="s">
        <v>975</v>
      </c>
      <c r="I104" s="149" t="s">
        <v>268</v>
      </c>
      <c r="J104" s="23">
        <v>370.9</v>
      </c>
      <c r="K104" s="22"/>
      <c r="L104" s="22"/>
      <c r="M104" s="67"/>
      <c r="N104" s="67"/>
      <c r="O104" s="67"/>
      <c r="P104" s="67"/>
      <c r="Q104" s="67"/>
      <c r="R104" s="83"/>
      <c r="S104" s="83"/>
      <c r="T104" s="83"/>
      <c r="U104" s="95"/>
    </row>
    <row r="105" spans="1:21" ht="210" customHeight="1">
      <c r="A105" s="26" t="s">
        <v>224</v>
      </c>
      <c r="B105" s="56" t="s">
        <v>128</v>
      </c>
      <c r="C105" s="29" t="s">
        <v>10</v>
      </c>
      <c r="D105" s="29" t="s">
        <v>14</v>
      </c>
      <c r="E105" s="29" t="s">
        <v>269</v>
      </c>
      <c r="F105" s="29" t="s">
        <v>26</v>
      </c>
      <c r="G105" s="149" t="s">
        <v>977</v>
      </c>
      <c r="H105" s="57" t="s">
        <v>978</v>
      </c>
      <c r="I105" s="149" t="s">
        <v>924</v>
      </c>
      <c r="J105" s="23">
        <v>97</v>
      </c>
      <c r="K105" s="22"/>
      <c r="L105" s="22"/>
      <c r="M105" s="67"/>
      <c r="N105" s="67"/>
      <c r="O105" s="67"/>
      <c r="P105" s="67"/>
      <c r="Q105" s="67"/>
      <c r="R105" s="83"/>
      <c r="S105" s="83"/>
      <c r="T105" s="83"/>
      <c r="U105" s="95"/>
    </row>
    <row r="106" spans="1:21" ht="73.5" customHeight="1">
      <c r="A106" s="26" t="s">
        <v>270</v>
      </c>
      <c r="B106" s="56" t="s">
        <v>106</v>
      </c>
      <c r="C106" s="29" t="s">
        <v>10</v>
      </c>
      <c r="D106" s="29" t="s">
        <v>14</v>
      </c>
      <c r="E106" s="35" t="s">
        <v>29</v>
      </c>
      <c r="F106" s="29" t="s">
        <v>26</v>
      </c>
      <c r="G106" s="56" t="s">
        <v>41</v>
      </c>
      <c r="H106" s="57" t="s">
        <v>42</v>
      </c>
      <c r="I106" s="57" t="s">
        <v>43</v>
      </c>
      <c r="J106" s="23">
        <v>13.1</v>
      </c>
      <c r="K106" s="22"/>
      <c r="L106" s="22"/>
      <c r="M106" s="67"/>
      <c r="N106" s="67"/>
      <c r="O106" s="67"/>
      <c r="P106" s="67"/>
      <c r="Q106" s="67"/>
      <c r="R106" s="83"/>
      <c r="S106" s="83"/>
      <c r="T106" s="83"/>
      <c r="U106" s="95"/>
    </row>
    <row r="107" spans="1:21" ht="70.5" customHeight="1">
      <c r="A107" s="26" t="s">
        <v>271</v>
      </c>
      <c r="B107" s="56" t="s">
        <v>272</v>
      </c>
      <c r="C107" s="29" t="s">
        <v>10</v>
      </c>
      <c r="D107" s="29" t="s">
        <v>15</v>
      </c>
      <c r="E107" s="29" t="s">
        <v>273</v>
      </c>
      <c r="F107" s="29" t="s">
        <v>26</v>
      </c>
      <c r="G107" s="311" t="s">
        <v>911</v>
      </c>
      <c r="H107" s="259">
        <v>41919</v>
      </c>
      <c r="I107" s="259">
        <v>43100</v>
      </c>
      <c r="J107" s="23">
        <v>11191.7</v>
      </c>
      <c r="K107" s="22">
        <v>3333.7</v>
      </c>
      <c r="L107" s="22">
        <v>2418.7</v>
      </c>
      <c r="M107" s="67">
        <v>12126</v>
      </c>
      <c r="N107" s="67">
        <v>12126</v>
      </c>
      <c r="O107" s="67"/>
      <c r="P107" s="67"/>
      <c r="Q107" s="67"/>
      <c r="R107" s="83"/>
      <c r="S107" s="83"/>
      <c r="T107" s="83"/>
      <c r="U107" s="95"/>
    </row>
    <row r="108" spans="1:21" ht="72.75" customHeight="1">
      <c r="A108" s="26" t="s">
        <v>274</v>
      </c>
      <c r="B108" s="56" t="s">
        <v>128</v>
      </c>
      <c r="C108" s="29" t="s">
        <v>10</v>
      </c>
      <c r="D108" s="29" t="s">
        <v>15</v>
      </c>
      <c r="E108" s="29" t="s">
        <v>275</v>
      </c>
      <c r="F108" s="29" t="s">
        <v>26</v>
      </c>
      <c r="G108" s="313"/>
      <c r="H108" s="260">
        <v>42123</v>
      </c>
      <c r="I108" s="260" t="s">
        <v>926</v>
      </c>
      <c r="J108" s="23">
        <v>3598.1</v>
      </c>
      <c r="K108" s="22">
        <v>11829.5</v>
      </c>
      <c r="L108" s="22">
        <v>6242.8</v>
      </c>
      <c r="M108" s="67">
        <v>2922</v>
      </c>
      <c r="N108" s="67">
        <v>2922</v>
      </c>
      <c r="O108" s="67"/>
      <c r="P108" s="67"/>
      <c r="Q108" s="67"/>
      <c r="R108" s="83"/>
      <c r="S108" s="83"/>
      <c r="T108" s="83"/>
      <c r="U108" s="95"/>
    </row>
    <row r="109" spans="1:21" ht="186.75" customHeight="1">
      <c r="A109" s="26" t="s">
        <v>276</v>
      </c>
      <c r="B109" s="56" t="s">
        <v>277</v>
      </c>
      <c r="C109" s="29" t="s">
        <v>10</v>
      </c>
      <c r="D109" s="29" t="s">
        <v>15</v>
      </c>
      <c r="E109" s="29" t="s">
        <v>278</v>
      </c>
      <c r="F109" s="29" t="s">
        <v>26</v>
      </c>
      <c r="G109" s="57" t="s">
        <v>936</v>
      </c>
      <c r="H109" s="57" t="s">
        <v>937</v>
      </c>
      <c r="I109" s="57" t="s">
        <v>938</v>
      </c>
      <c r="J109" s="23">
        <v>2311.4</v>
      </c>
      <c r="K109" s="22">
        <v>1633.5</v>
      </c>
      <c r="L109" s="22">
        <v>916.7</v>
      </c>
      <c r="M109" s="67">
        <v>1408.4</v>
      </c>
      <c r="N109" s="67">
        <v>1408.4</v>
      </c>
      <c r="O109" s="67"/>
      <c r="P109" s="67"/>
      <c r="Q109" s="67"/>
      <c r="R109" s="83"/>
      <c r="S109" s="83"/>
      <c r="T109" s="83"/>
      <c r="U109" s="95"/>
    </row>
    <row r="110" spans="1:21" ht="72" customHeight="1">
      <c r="A110" s="26" t="s">
        <v>279</v>
      </c>
      <c r="B110" s="56" t="s">
        <v>106</v>
      </c>
      <c r="C110" s="29" t="s">
        <v>10</v>
      </c>
      <c r="D110" s="29" t="s">
        <v>15</v>
      </c>
      <c r="E110" s="35" t="s">
        <v>29</v>
      </c>
      <c r="F110" s="29" t="s">
        <v>26</v>
      </c>
      <c r="G110" s="56" t="s">
        <v>41</v>
      </c>
      <c r="H110" s="57" t="s">
        <v>42</v>
      </c>
      <c r="I110" s="57" t="s">
        <v>43</v>
      </c>
      <c r="J110" s="23">
        <v>401.7</v>
      </c>
      <c r="K110" s="22"/>
      <c r="L110" s="22"/>
      <c r="M110" s="67"/>
      <c r="N110" s="67"/>
      <c r="O110" s="67"/>
      <c r="P110" s="67"/>
      <c r="Q110" s="67"/>
      <c r="R110" s="83"/>
      <c r="S110" s="83"/>
      <c r="T110" s="83"/>
      <c r="U110" s="95"/>
    </row>
    <row r="111" spans="1:21" ht="234" customHeight="1">
      <c r="A111" s="26" t="s">
        <v>280</v>
      </c>
      <c r="B111" s="56" t="s">
        <v>942</v>
      </c>
      <c r="C111" s="29" t="s">
        <v>10</v>
      </c>
      <c r="D111" s="29" t="s">
        <v>16</v>
      </c>
      <c r="E111" s="29" t="s">
        <v>282</v>
      </c>
      <c r="F111" s="29" t="s">
        <v>26</v>
      </c>
      <c r="G111" s="57" t="s">
        <v>939</v>
      </c>
      <c r="H111" s="57" t="s">
        <v>940</v>
      </c>
      <c r="I111" s="57" t="s">
        <v>941</v>
      </c>
      <c r="J111" s="23">
        <v>623.6</v>
      </c>
      <c r="K111" s="22"/>
      <c r="L111" s="22"/>
      <c r="M111" s="67"/>
      <c r="N111" s="67"/>
      <c r="O111" s="67"/>
      <c r="P111" s="67"/>
      <c r="Q111" s="67"/>
      <c r="R111" s="83"/>
      <c r="S111" s="83"/>
      <c r="T111" s="83"/>
      <c r="U111" s="95"/>
    </row>
    <row r="112" spans="1:21" ht="70.5" customHeight="1">
      <c r="A112" s="26" t="s">
        <v>283</v>
      </c>
      <c r="B112" s="56" t="s">
        <v>106</v>
      </c>
      <c r="C112" s="29" t="s">
        <v>10</v>
      </c>
      <c r="D112" s="29" t="s">
        <v>17</v>
      </c>
      <c r="E112" s="35" t="s">
        <v>29</v>
      </c>
      <c r="F112" s="29" t="s">
        <v>26</v>
      </c>
      <c r="G112" s="56" t="s">
        <v>41</v>
      </c>
      <c r="H112" s="57" t="s">
        <v>42</v>
      </c>
      <c r="I112" s="57" t="s">
        <v>43</v>
      </c>
      <c r="J112" s="23">
        <v>19.2</v>
      </c>
      <c r="K112" s="22"/>
      <c r="L112" s="22"/>
      <c r="M112" s="67"/>
      <c r="N112" s="67"/>
      <c r="O112" s="67"/>
      <c r="P112" s="67"/>
      <c r="Q112" s="67"/>
      <c r="R112" s="83"/>
      <c r="S112" s="83"/>
      <c r="T112" s="83"/>
      <c r="U112" s="95"/>
    </row>
    <row r="113" spans="1:21" ht="71.25" customHeight="1">
      <c r="A113" s="26" t="s">
        <v>284</v>
      </c>
      <c r="B113" s="56" t="s">
        <v>285</v>
      </c>
      <c r="C113" s="29" t="s">
        <v>10</v>
      </c>
      <c r="D113" s="29" t="s">
        <v>17</v>
      </c>
      <c r="E113" s="29" t="s">
        <v>286</v>
      </c>
      <c r="F113" s="29" t="s">
        <v>26</v>
      </c>
      <c r="G113" s="311" t="s">
        <v>912</v>
      </c>
      <c r="H113" s="259">
        <v>41919</v>
      </c>
      <c r="I113" s="259">
        <v>43100</v>
      </c>
      <c r="J113" s="23"/>
      <c r="K113" s="22">
        <v>642</v>
      </c>
      <c r="L113" s="22">
        <v>371.8</v>
      </c>
      <c r="M113" s="67">
        <v>894.3</v>
      </c>
      <c r="N113" s="67">
        <v>894.3</v>
      </c>
      <c r="O113" s="67"/>
      <c r="P113" s="67"/>
      <c r="Q113" s="67"/>
      <c r="R113" s="83"/>
      <c r="S113" s="83"/>
      <c r="T113" s="83"/>
      <c r="U113" s="95"/>
    </row>
    <row r="114" spans="1:21" ht="101.25" customHeight="1">
      <c r="A114" s="26" t="s">
        <v>288</v>
      </c>
      <c r="B114" s="56" t="s">
        <v>128</v>
      </c>
      <c r="C114" s="29" t="s">
        <v>10</v>
      </c>
      <c r="D114" s="29" t="s">
        <v>17</v>
      </c>
      <c r="E114" s="35" t="s">
        <v>289</v>
      </c>
      <c r="F114" s="29" t="s">
        <v>26</v>
      </c>
      <c r="G114" s="313"/>
      <c r="H114" s="260">
        <v>42123</v>
      </c>
      <c r="I114" s="260" t="s">
        <v>36</v>
      </c>
      <c r="J114" s="23">
        <v>1585.5</v>
      </c>
      <c r="K114" s="67">
        <v>886.5</v>
      </c>
      <c r="L114" s="67">
        <v>478.5</v>
      </c>
      <c r="M114" s="67">
        <v>183.2</v>
      </c>
      <c r="N114" s="67">
        <v>183.2</v>
      </c>
      <c r="O114" s="67"/>
      <c r="P114" s="67"/>
      <c r="Q114" s="67"/>
      <c r="R114" s="83"/>
      <c r="S114" s="83"/>
      <c r="T114" s="83"/>
      <c r="U114" s="95"/>
    </row>
    <row r="115" spans="1:21" ht="31.5">
      <c r="A115" s="26" t="s">
        <v>290</v>
      </c>
      <c r="B115" s="56" t="s">
        <v>291</v>
      </c>
      <c r="C115" s="29" t="s">
        <v>14</v>
      </c>
      <c r="D115" s="29" t="s">
        <v>13</v>
      </c>
      <c r="E115" s="29" t="s">
        <v>292</v>
      </c>
      <c r="F115" s="29" t="s">
        <v>26</v>
      </c>
      <c r="G115" s="337" t="s">
        <v>913</v>
      </c>
      <c r="H115" s="269" t="s">
        <v>293</v>
      </c>
      <c r="I115" s="269" t="s">
        <v>294</v>
      </c>
      <c r="J115" s="23">
        <v>1.7</v>
      </c>
      <c r="K115" s="22">
        <v>766.7</v>
      </c>
      <c r="L115" s="22">
        <v>194.4</v>
      </c>
      <c r="M115" s="67">
        <v>1524</v>
      </c>
      <c r="N115" s="67">
        <v>1524</v>
      </c>
      <c r="O115" s="67"/>
      <c r="P115" s="67"/>
      <c r="Q115" s="67"/>
      <c r="R115" s="83"/>
      <c r="S115" s="83"/>
      <c r="T115" s="83"/>
      <c r="U115" s="95"/>
    </row>
    <row r="116" spans="1:21" ht="31.5">
      <c r="A116" s="26" t="s">
        <v>295</v>
      </c>
      <c r="B116" s="56" t="s">
        <v>291</v>
      </c>
      <c r="C116" s="29" t="s">
        <v>14</v>
      </c>
      <c r="D116" s="29" t="s">
        <v>13</v>
      </c>
      <c r="E116" s="29" t="s">
        <v>296</v>
      </c>
      <c r="F116" s="29" t="s">
        <v>26</v>
      </c>
      <c r="G116" s="338"/>
      <c r="H116" s="270"/>
      <c r="I116" s="270"/>
      <c r="J116" s="23">
        <v>1241.4</v>
      </c>
      <c r="K116" s="22">
        <v>1112.9</v>
      </c>
      <c r="L116" s="22">
        <v>478.8</v>
      </c>
      <c r="M116" s="67">
        <v>312.2</v>
      </c>
      <c r="N116" s="67">
        <v>312.2</v>
      </c>
      <c r="O116" s="67"/>
      <c r="P116" s="67"/>
      <c r="Q116" s="67"/>
      <c r="R116" s="83"/>
      <c r="S116" s="83"/>
      <c r="T116" s="83"/>
      <c r="U116" s="95"/>
    </row>
    <row r="117" spans="1:21" ht="31.5">
      <c r="A117" s="26" t="s">
        <v>297</v>
      </c>
      <c r="B117" s="56" t="s">
        <v>291</v>
      </c>
      <c r="C117" s="29" t="s">
        <v>18</v>
      </c>
      <c r="D117" s="29" t="s">
        <v>18</v>
      </c>
      <c r="E117" s="35" t="s">
        <v>292</v>
      </c>
      <c r="F117" s="29" t="s">
        <v>26</v>
      </c>
      <c r="G117" s="338"/>
      <c r="H117" s="270"/>
      <c r="I117" s="270"/>
      <c r="J117" s="23"/>
      <c r="K117" s="22">
        <v>264.8</v>
      </c>
      <c r="L117" s="22">
        <v>153.4</v>
      </c>
      <c r="M117" s="67">
        <v>524.4</v>
      </c>
      <c r="N117" s="67">
        <v>524.4</v>
      </c>
      <c r="O117" s="67"/>
      <c r="P117" s="67"/>
      <c r="Q117" s="67"/>
      <c r="R117" s="83"/>
      <c r="S117" s="83"/>
      <c r="T117" s="83"/>
      <c r="U117" s="95"/>
    </row>
    <row r="118" spans="1:21" ht="63" customHeight="1">
      <c r="A118" s="26" t="s">
        <v>298</v>
      </c>
      <c r="B118" s="56" t="s">
        <v>291</v>
      </c>
      <c r="C118" s="29" t="s">
        <v>18</v>
      </c>
      <c r="D118" s="29" t="s">
        <v>18</v>
      </c>
      <c r="E118" s="35" t="s">
        <v>296</v>
      </c>
      <c r="F118" s="29" t="s">
        <v>26</v>
      </c>
      <c r="G118" s="339"/>
      <c r="H118" s="267" t="s">
        <v>922</v>
      </c>
      <c r="I118" s="267" t="s">
        <v>925</v>
      </c>
      <c r="J118" s="23">
        <v>628.7</v>
      </c>
      <c r="K118" s="22">
        <v>365.6</v>
      </c>
      <c r="L118" s="22">
        <v>195.7</v>
      </c>
      <c r="M118" s="67">
        <v>78.8</v>
      </c>
      <c r="N118" s="67">
        <v>78.8</v>
      </c>
      <c r="O118" s="67"/>
      <c r="P118" s="67"/>
      <c r="Q118" s="67"/>
      <c r="R118" s="83"/>
      <c r="S118" s="83"/>
      <c r="T118" s="83"/>
      <c r="U118" s="95"/>
    </row>
    <row r="119" spans="1:21" ht="85.5" customHeight="1">
      <c r="A119" s="26" t="s">
        <v>299</v>
      </c>
      <c r="B119" s="56" t="s">
        <v>300</v>
      </c>
      <c r="C119" s="29" t="s">
        <v>19</v>
      </c>
      <c r="D119" s="29" t="s">
        <v>15</v>
      </c>
      <c r="E119" s="35" t="s">
        <v>301</v>
      </c>
      <c r="F119" s="29" t="s">
        <v>26</v>
      </c>
      <c r="G119" s="57" t="s">
        <v>302</v>
      </c>
      <c r="H119" s="56" t="s">
        <v>303</v>
      </c>
      <c r="I119" s="57" t="s">
        <v>110</v>
      </c>
      <c r="J119" s="23">
        <v>387.1</v>
      </c>
      <c r="K119" s="22">
        <v>281.7</v>
      </c>
      <c r="L119" s="22">
        <v>132.2</v>
      </c>
      <c r="M119" s="67"/>
      <c r="N119" s="67"/>
      <c r="O119" s="67"/>
      <c r="P119" s="67"/>
      <c r="Q119" s="67"/>
      <c r="R119" s="83"/>
      <c r="S119" s="83"/>
      <c r="T119" s="83"/>
      <c r="U119" s="95"/>
    </row>
    <row r="120" spans="1:21" ht="74.25" customHeight="1">
      <c r="A120" s="26" t="s">
        <v>304</v>
      </c>
      <c r="B120" s="56" t="s">
        <v>106</v>
      </c>
      <c r="C120" s="29" t="s">
        <v>19</v>
      </c>
      <c r="D120" s="29" t="s">
        <v>15</v>
      </c>
      <c r="E120" s="35" t="s">
        <v>29</v>
      </c>
      <c r="F120" s="29" t="s">
        <v>26</v>
      </c>
      <c r="G120" s="56" t="s">
        <v>41</v>
      </c>
      <c r="H120" s="57" t="s">
        <v>42</v>
      </c>
      <c r="I120" s="57" t="s">
        <v>43</v>
      </c>
      <c r="J120" s="23">
        <v>18.3</v>
      </c>
      <c r="K120" s="22"/>
      <c r="L120" s="22"/>
      <c r="M120" s="67"/>
      <c r="N120" s="67"/>
      <c r="O120" s="67"/>
      <c r="P120" s="67"/>
      <c r="Q120" s="67"/>
      <c r="R120" s="83"/>
      <c r="S120" s="83"/>
      <c r="T120" s="83"/>
      <c r="U120" s="95"/>
    </row>
    <row r="121" spans="1:21" ht="132.75" customHeight="1">
      <c r="A121" s="26" t="s">
        <v>305</v>
      </c>
      <c r="B121" s="56" t="s">
        <v>300</v>
      </c>
      <c r="C121" s="29" t="s">
        <v>19</v>
      </c>
      <c r="D121" s="29" t="s">
        <v>15</v>
      </c>
      <c r="E121" s="35" t="s">
        <v>306</v>
      </c>
      <c r="F121" s="29" t="s">
        <v>26</v>
      </c>
      <c r="G121" s="57" t="s">
        <v>914</v>
      </c>
      <c r="H121" s="56" t="s">
        <v>303</v>
      </c>
      <c r="I121" s="57" t="s">
        <v>110</v>
      </c>
      <c r="J121" s="23"/>
      <c r="K121" s="22">
        <v>388.9</v>
      </c>
      <c r="L121" s="22">
        <v>181.7</v>
      </c>
      <c r="M121" s="67"/>
      <c r="N121" s="67"/>
      <c r="O121" s="67"/>
      <c r="P121" s="67"/>
      <c r="Q121" s="67"/>
      <c r="R121" s="83"/>
      <c r="S121" s="83"/>
      <c r="T121" s="83"/>
      <c r="U121" s="95"/>
    </row>
    <row r="122" spans="1:21" ht="47.25">
      <c r="A122" s="55" t="s">
        <v>58</v>
      </c>
      <c r="B122" s="61" t="s">
        <v>8</v>
      </c>
      <c r="C122" s="29"/>
      <c r="D122" s="29"/>
      <c r="E122" s="29"/>
      <c r="F122" s="29"/>
      <c r="G122" s="33"/>
      <c r="H122" s="33"/>
      <c r="I122" s="34"/>
      <c r="J122" s="80">
        <f aca="true" t="shared" si="17" ref="J122:O122">SUM(J123:J132)</f>
        <v>4042.3999999999996</v>
      </c>
      <c r="K122" s="80">
        <f t="shared" si="17"/>
        <v>5000.6</v>
      </c>
      <c r="L122" s="80">
        <f t="shared" si="17"/>
        <v>2050.9</v>
      </c>
      <c r="M122" s="80">
        <f t="shared" si="17"/>
        <v>3885</v>
      </c>
      <c r="N122" s="80">
        <f t="shared" si="17"/>
        <v>3885</v>
      </c>
      <c r="O122" s="80">
        <f t="shared" si="17"/>
        <v>0</v>
      </c>
      <c r="P122" s="80"/>
      <c r="Q122" s="80"/>
      <c r="R122" s="80"/>
      <c r="S122" s="80"/>
      <c r="T122" s="80"/>
      <c r="U122" s="93"/>
    </row>
    <row r="123" spans="1:21" ht="155.25" customHeight="1">
      <c r="A123" s="32" t="s">
        <v>225</v>
      </c>
      <c r="B123" s="56" t="s">
        <v>307</v>
      </c>
      <c r="C123" s="29" t="s">
        <v>10</v>
      </c>
      <c r="D123" s="29" t="s">
        <v>14</v>
      </c>
      <c r="E123" s="29" t="s">
        <v>127</v>
      </c>
      <c r="F123" s="29" t="s">
        <v>27</v>
      </c>
      <c r="G123" s="149" t="s">
        <v>976</v>
      </c>
      <c r="H123" s="57" t="s">
        <v>975</v>
      </c>
      <c r="I123" s="149" t="s">
        <v>268</v>
      </c>
      <c r="J123" s="23">
        <v>95.7</v>
      </c>
      <c r="K123" s="67"/>
      <c r="L123" s="67"/>
      <c r="M123" s="67"/>
      <c r="N123" s="67"/>
      <c r="O123" s="67"/>
      <c r="P123" s="67"/>
      <c r="Q123" s="67"/>
      <c r="R123" s="83"/>
      <c r="S123" s="83"/>
      <c r="T123" s="83"/>
      <c r="U123" s="95"/>
    </row>
    <row r="124" spans="1:21" ht="123" customHeight="1">
      <c r="A124" s="32" t="s">
        <v>226</v>
      </c>
      <c r="B124" s="56" t="s">
        <v>308</v>
      </c>
      <c r="C124" s="29" t="s">
        <v>10</v>
      </c>
      <c r="D124" s="29" t="s">
        <v>15</v>
      </c>
      <c r="E124" s="29" t="s">
        <v>273</v>
      </c>
      <c r="F124" s="29" t="s">
        <v>27</v>
      </c>
      <c r="G124" s="60" t="s">
        <v>943</v>
      </c>
      <c r="H124" s="156" t="s">
        <v>944</v>
      </c>
      <c r="I124" s="156" t="s">
        <v>945</v>
      </c>
      <c r="J124" s="23">
        <v>3256.3</v>
      </c>
      <c r="K124" s="67">
        <v>3423.1</v>
      </c>
      <c r="L124" s="67">
        <v>1711.7</v>
      </c>
      <c r="M124" s="67">
        <v>3378.9</v>
      </c>
      <c r="N124" s="67">
        <v>3378.9</v>
      </c>
      <c r="O124" s="67"/>
      <c r="P124" s="67"/>
      <c r="Q124" s="67"/>
      <c r="R124" s="83"/>
      <c r="S124" s="83"/>
      <c r="T124" s="83"/>
      <c r="U124" s="95"/>
    </row>
    <row r="125" spans="1:21" ht="106.5" customHeight="1">
      <c r="A125" s="32" t="s">
        <v>310</v>
      </c>
      <c r="B125" s="56" t="s">
        <v>308</v>
      </c>
      <c r="C125" s="29" t="s">
        <v>10</v>
      </c>
      <c r="D125" s="29" t="s">
        <v>15</v>
      </c>
      <c r="E125" s="29" t="s">
        <v>311</v>
      </c>
      <c r="F125" s="29" t="s">
        <v>27</v>
      </c>
      <c r="G125" s="57" t="s">
        <v>312</v>
      </c>
      <c r="H125" s="57" t="s">
        <v>293</v>
      </c>
      <c r="I125" s="57" t="s">
        <v>294</v>
      </c>
      <c r="J125" s="23"/>
      <c r="K125" s="67">
        <v>93.7</v>
      </c>
      <c r="L125" s="67">
        <v>14.7</v>
      </c>
      <c r="M125" s="67"/>
      <c r="N125" s="67"/>
      <c r="O125" s="67"/>
      <c r="P125" s="67"/>
      <c r="Q125" s="67"/>
      <c r="R125" s="83"/>
      <c r="S125" s="83"/>
      <c r="T125" s="83"/>
      <c r="U125" s="95"/>
    </row>
    <row r="126" spans="1:21" ht="121.5" customHeight="1">
      <c r="A126" s="32" t="s">
        <v>313</v>
      </c>
      <c r="B126" s="56" t="s">
        <v>37</v>
      </c>
      <c r="C126" s="29" t="s">
        <v>10</v>
      </c>
      <c r="D126" s="29" t="s">
        <v>16</v>
      </c>
      <c r="E126" s="29" t="s">
        <v>127</v>
      </c>
      <c r="F126" s="29" t="s">
        <v>27</v>
      </c>
      <c r="G126" s="57" t="s">
        <v>314</v>
      </c>
      <c r="H126" s="57" t="s">
        <v>315</v>
      </c>
      <c r="I126" s="57" t="s">
        <v>316</v>
      </c>
      <c r="J126" s="23">
        <v>11.4</v>
      </c>
      <c r="K126" s="67"/>
      <c r="L126" s="67"/>
      <c r="M126" s="67"/>
      <c r="N126" s="67"/>
      <c r="O126" s="67"/>
      <c r="P126" s="67"/>
      <c r="Q126" s="67"/>
      <c r="R126" s="83"/>
      <c r="S126" s="83"/>
      <c r="T126" s="83"/>
      <c r="U126" s="95"/>
    </row>
    <row r="127" spans="1:21" ht="102" customHeight="1">
      <c r="A127" s="32" t="s">
        <v>317</v>
      </c>
      <c r="B127" s="56" t="s">
        <v>318</v>
      </c>
      <c r="C127" s="29" t="s">
        <v>10</v>
      </c>
      <c r="D127" s="29" t="s">
        <v>319</v>
      </c>
      <c r="E127" s="29" t="s">
        <v>320</v>
      </c>
      <c r="F127" s="29" t="s">
        <v>27</v>
      </c>
      <c r="G127" s="56" t="s">
        <v>321</v>
      </c>
      <c r="H127" s="56" t="s">
        <v>322</v>
      </c>
      <c r="I127" s="57" t="s">
        <v>323</v>
      </c>
      <c r="J127" s="23">
        <v>125.1</v>
      </c>
      <c r="K127" s="67"/>
      <c r="L127" s="67"/>
      <c r="M127" s="67"/>
      <c r="N127" s="67"/>
      <c r="O127" s="67"/>
      <c r="P127" s="67"/>
      <c r="Q127" s="67"/>
      <c r="R127" s="83"/>
      <c r="S127" s="83"/>
      <c r="T127" s="83"/>
      <c r="U127" s="95"/>
    </row>
    <row r="128" spans="1:21" ht="102" customHeight="1">
      <c r="A128" s="32" t="s">
        <v>324</v>
      </c>
      <c r="B128" s="54" t="s">
        <v>201</v>
      </c>
      <c r="C128" s="54" t="s">
        <v>10</v>
      </c>
      <c r="D128" s="54" t="s">
        <v>15</v>
      </c>
      <c r="E128" s="29" t="s">
        <v>325</v>
      </c>
      <c r="F128" s="29" t="s">
        <v>27</v>
      </c>
      <c r="G128" s="150" t="s">
        <v>326</v>
      </c>
      <c r="H128" s="274">
        <v>41919</v>
      </c>
      <c r="I128" s="274">
        <v>43100</v>
      </c>
      <c r="J128" s="23"/>
      <c r="K128" s="67">
        <v>421.2</v>
      </c>
      <c r="L128" s="67">
        <v>14.8</v>
      </c>
      <c r="M128" s="67"/>
      <c r="N128" s="67"/>
      <c r="O128" s="67"/>
      <c r="P128" s="67"/>
      <c r="Q128" s="67"/>
      <c r="R128" s="83"/>
      <c r="S128" s="83"/>
      <c r="T128" s="83"/>
      <c r="U128" s="95"/>
    </row>
    <row r="129" spans="1:21" ht="106.5" customHeight="1">
      <c r="A129" s="32" t="s">
        <v>327</v>
      </c>
      <c r="B129" s="56" t="s">
        <v>285</v>
      </c>
      <c r="C129" s="29" t="s">
        <v>10</v>
      </c>
      <c r="D129" s="29" t="s">
        <v>17</v>
      </c>
      <c r="E129" s="29" t="s">
        <v>286</v>
      </c>
      <c r="F129" s="29" t="s">
        <v>27</v>
      </c>
      <c r="G129" s="60" t="s">
        <v>287</v>
      </c>
      <c r="H129" s="155">
        <v>41919</v>
      </c>
      <c r="I129" s="155">
        <v>43100</v>
      </c>
      <c r="J129" s="23">
        <v>40.7</v>
      </c>
      <c r="K129" s="67">
        <v>25</v>
      </c>
      <c r="L129" s="67">
        <v>14.2</v>
      </c>
      <c r="M129" s="67">
        <v>21.9</v>
      </c>
      <c r="N129" s="67">
        <v>21.9</v>
      </c>
      <c r="O129" s="67"/>
      <c r="P129" s="67"/>
      <c r="Q129" s="67"/>
      <c r="R129" s="83"/>
      <c r="S129" s="83"/>
      <c r="T129" s="83"/>
      <c r="U129" s="95"/>
    </row>
    <row r="130" spans="1:21" ht="188.25" customHeight="1">
      <c r="A130" s="32" t="s">
        <v>328</v>
      </c>
      <c r="B130" s="56" t="s">
        <v>329</v>
      </c>
      <c r="C130" s="29" t="s">
        <v>10</v>
      </c>
      <c r="D130" s="29" t="s">
        <v>17</v>
      </c>
      <c r="E130" s="29" t="s">
        <v>330</v>
      </c>
      <c r="F130" s="29" t="s">
        <v>27</v>
      </c>
      <c r="G130" s="60" t="s">
        <v>949</v>
      </c>
      <c r="H130" s="156" t="s">
        <v>947</v>
      </c>
      <c r="I130" s="156" t="s">
        <v>948</v>
      </c>
      <c r="J130" s="23"/>
      <c r="K130" s="67">
        <v>500</v>
      </c>
      <c r="L130" s="67"/>
      <c r="M130" s="67"/>
      <c r="N130" s="67"/>
      <c r="O130" s="67"/>
      <c r="P130" s="67"/>
      <c r="Q130" s="67"/>
      <c r="R130" s="83"/>
      <c r="S130" s="83"/>
      <c r="T130" s="83"/>
      <c r="U130" s="95"/>
    </row>
    <row r="131" spans="1:21" ht="90" customHeight="1">
      <c r="A131" s="32" t="s">
        <v>331</v>
      </c>
      <c r="B131" s="56" t="s">
        <v>332</v>
      </c>
      <c r="C131" s="29" t="s">
        <v>14</v>
      </c>
      <c r="D131" s="29" t="s">
        <v>13</v>
      </c>
      <c r="E131" s="29" t="s">
        <v>292</v>
      </c>
      <c r="F131" s="29" t="s">
        <v>27</v>
      </c>
      <c r="G131" s="57" t="s">
        <v>333</v>
      </c>
      <c r="H131" s="57" t="s">
        <v>293</v>
      </c>
      <c r="I131" s="57" t="s">
        <v>294</v>
      </c>
      <c r="J131" s="23">
        <v>493.7</v>
      </c>
      <c r="K131" s="22">
        <v>525.6</v>
      </c>
      <c r="L131" s="22">
        <v>289.1</v>
      </c>
      <c r="M131" s="67">
        <v>484.2</v>
      </c>
      <c r="N131" s="67">
        <v>484.2</v>
      </c>
      <c r="O131" s="67"/>
      <c r="P131" s="67"/>
      <c r="Q131" s="67"/>
      <c r="R131" s="83"/>
      <c r="S131" s="83"/>
      <c r="T131" s="83"/>
      <c r="U131" s="95"/>
    </row>
    <row r="132" spans="1:21" ht="87.75" customHeight="1">
      <c r="A132" s="32" t="s">
        <v>334</v>
      </c>
      <c r="B132" s="56" t="s">
        <v>300</v>
      </c>
      <c r="C132" s="29" t="s">
        <v>19</v>
      </c>
      <c r="D132" s="29" t="s">
        <v>15</v>
      </c>
      <c r="E132" s="35" t="s">
        <v>301</v>
      </c>
      <c r="F132" s="29" t="s">
        <v>27</v>
      </c>
      <c r="G132" s="57" t="s">
        <v>302</v>
      </c>
      <c r="H132" s="56" t="s">
        <v>303</v>
      </c>
      <c r="I132" s="57" t="s">
        <v>110</v>
      </c>
      <c r="J132" s="23">
        <v>19.5</v>
      </c>
      <c r="K132" s="22">
        <v>12</v>
      </c>
      <c r="L132" s="22">
        <v>6.4</v>
      </c>
      <c r="M132" s="67"/>
      <c r="N132" s="67"/>
      <c r="O132" s="67"/>
      <c r="P132" s="67"/>
      <c r="Q132" s="67"/>
      <c r="R132" s="83"/>
      <c r="S132" s="83"/>
      <c r="T132" s="83"/>
      <c r="U132" s="95"/>
    </row>
    <row r="133" spans="1:21" ht="15.75">
      <c r="A133" s="55" t="s">
        <v>68</v>
      </c>
      <c r="B133" s="61" t="s">
        <v>80</v>
      </c>
      <c r="C133" s="29"/>
      <c r="D133" s="29"/>
      <c r="E133" s="29"/>
      <c r="F133" s="29"/>
      <c r="G133" s="33"/>
      <c r="H133" s="33"/>
      <c r="I133" s="34"/>
      <c r="J133" s="80">
        <f aca="true" t="shared" si="18" ref="J133:O133">SUM(J134:J138)</f>
        <v>93</v>
      </c>
      <c r="K133" s="80">
        <f t="shared" si="18"/>
        <v>161.8</v>
      </c>
      <c r="L133" s="80">
        <f t="shared" si="18"/>
        <v>74.1</v>
      </c>
      <c r="M133" s="80">
        <f t="shared" si="18"/>
        <v>102.8</v>
      </c>
      <c r="N133" s="80">
        <f t="shared" si="18"/>
        <v>102.8</v>
      </c>
      <c r="O133" s="80">
        <f t="shared" si="18"/>
        <v>0</v>
      </c>
      <c r="P133" s="80"/>
      <c r="Q133" s="80"/>
      <c r="R133" s="80"/>
      <c r="S133" s="80"/>
      <c r="T133" s="80"/>
      <c r="U133" s="93"/>
    </row>
    <row r="134" spans="1:21" ht="148.5" customHeight="1">
      <c r="A134" s="32" t="s">
        <v>227</v>
      </c>
      <c r="B134" s="56" t="s">
        <v>307</v>
      </c>
      <c r="C134" s="29" t="s">
        <v>10</v>
      </c>
      <c r="D134" s="29" t="s">
        <v>14</v>
      </c>
      <c r="E134" s="29" t="s">
        <v>127</v>
      </c>
      <c r="F134" s="29" t="s">
        <v>24</v>
      </c>
      <c r="G134" s="149" t="s">
        <v>976</v>
      </c>
      <c r="H134" s="57" t="s">
        <v>975</v>
      </c>
      <c r="I134" s="149" t="s">
        <v>268</v>
      </c>
      <c r="J134" s="23">
        <v>0.9</v>
      </c>
      <c r="K134" s="22"/>
      <c r="L134" s="22"/>
      <c r="M134" s="67"/>
      <c r="N134" s="67"/>
      <c r="O134" s="67"/>
      <c r="P134" s="67"/>
      <c r="Q134" s="67"/>
      <c r="R134" s="83"/>
      <c r="S134" s="83"/>
      <c r="T134" s="83"/>
      <c r="U134" s="95"/>
    </row>
    <row r="135" spans="1:21" ht="90" customHeight="1">
      <c r="A135" s="32" t="s">
        <v>335</v>
      </c>
      <c r="B135" s="56" t="s">
        <v>272</v>
      </c>
      <c r="C135" s="29" t="s">
        <v>10</v>
      </c>
      <c r="D135" s="29" t="s">
        <v>15</v>
      </c>
      <c r="E135" s="29" t="s">
        <v>273</v>
      </c>
      <c r="F135" s="29" t="s">
        <v>24</v>
      </c>
      <c r="G135" s="60" t="s">
        <v>309</v>
      </c>
      <c r="H135" s="155">
        <v>41919</v>
      </c>
      <c r="I135" s="155">
        <v>43100</v>
      </c>
      <c r="J135" s="23">
        <v>62.1</v>
      </c>
      <c r="K135" s="22">
        <v>63.3</v>
      </c>
      <c r="L135" s="22">
        <v>36.6</v>
      </c>
      <c r="M135" s="67">
        <v>52.8</v>
      </c>
      <c r="N135" s="67">
        <v>52.8</v>
      </c>
      <c r="O135" s="67"/>
      <c r="P135" s="67"/>
      <c r="Q135" s="67"/>
      <c r="R135" s="83"/>
      <c r="S135" s="83"/>
      <c r="T135" s="83"/>
      <c r="U135" s="95"/>
    </row>
    <row r="136" spans="1:21" ht="140.25" customHeight="1">
      <c r="A136" s="32" t="s">
        <v>336</v>
      </c>
      <c r="B136" s="145" t="s">
        <v>337</v>
      </c>
      <c r="C136" s="151" t="s">
        <v>10</v>
      </c>
      <c r="D136" s="151" t="s">
        <v>6</v>
      </c>
      <c r="E136" s="151" t="s">
        <v>338</v>
      </c>
      <c r="F136" s="151" t="s">
        <v>24</v>
      </c>
      <c r="G136" s="60" t="s">
        <v>950</v>
      </c>
      <c r="H136" s="156" t="s">
        <v>951</v>
      </c>
      <c r="I136" s="156" t="s">
        <v>946</v>
      </c>
      <c r="J136" s="152">
        <v>10</v>
      </c>
      <c r="K136" s="22">
        <v>61</v>
      </c>
      <c r="L136" s="152"/>
      <c r="M136" s="153">
        <v>50</v>
      </c>
      <c r="N136" s="153">
        <v>50</v>
      </c>
      <c r="O136" s="67"/>
      <c r="P136" s="67"/>
      <c r="Q136" s="67"/>
      <c r="R136" s="83"/>
      <c r="S136" s="83"/>
      <c r="T136" s="83"/>
      <c r="U136" s="95"/>
    </row>
    <row r="137" spans="1:21" ht="114" customHeight="1">
      <c r="A137" s="32" t="s">
        <v>339</v>
      </c>
      <c r="B137" s="56" t="s">
        <v>39</v>
      </c>
      <c r="C137" s="29" t="s">
        <v>10</v>
      </c>
      <c r="D137" s="29" t="s">
        <v>17</v>
      </c>
      <c r="E137" s="29" t="s">
        <v>340</v>
      </c>
      <c r="F137" s="29" t="s">
        <v>24</v>
      </c>
      <c r="G137" s="57" t="s">
        <v>314</v>
      </c>
      <c r="H137" s="57" t="s">
        <v>315</v>
      </c>
      <c r="I137" s="57" t="s">
        <v>316</v>
      </c>
      <c r="J137" s="23">
        <v>20</v>
      </c>
      <c r="K137" s="22"/>
      <c r="L137" s="22"/>
      <c r="M137" s="67"/>
      <c r="N137" s="67"/>
      <c r="O137" s="67"/>
      <c r="P137" s="67"/>
      <c r="Q137" s="67"/>
      <c r="R137" s="83"/>
      <c r="S137" s="83"/>
      <c r="T137" s="83"/>
      <c r="U137" s="95"/>
    </row>
    <row r="138" spans="1:21" ht="109.5" customHeight="1">
      <c r="A138" s="32" t="s">
        <v>341</v>
      </c>
      <c r="B138" s="154" t="s">
        <v>201</v>
      </c>
      <c r="C138" s="72" t="s">
        <v>10</v>
      </c>
      <c r="D138" s="72" t="s">
        <v>17</v>
      </c>
      <c r="E138" s="72" t="s">
        <v>325</v>
      </c>
      <c r="F138" s="72" t="s">
        <v>24</v>
      </c>
      <c r="G138" s="150" t="s">
        <v>326</v>
      </c>
      <c r="H138" s="274">
        <v>41919</v>
      </c>
      <c r="I138" s="274">
        <v>43100</v>
      </c>
      <c r="J138" s="23"/>
      <c r="K138" s="22">
        <v>37.5</v>
      </c>
      <c r="L138" s="22">
        <v>37.5</v>
      </c>
      <c r="M138" s="67"/>
      <c r="N138" s="67"/>
      <c r="O138" s="67"/>
      <c r="P138" s="67"/>
      <c r="Q138" s="67"/>
      <c r="R138" s="83"/>
      <c r="S138" s="83"/>
      <c r="T138" s="83"/>
      <c r="U138" s="95"/>
    </row>
    <row r="139" spans="1:21" ht="15.75">
      <c r="A139" s="340" t="s">
        <v>342</v>
      </c>
      <c r="B139" s="341"/>
      <c r="C139" s="341"/>
      <c r="D139" s="341"/>
      <c r="E139" s="341"/>
      <c r="F139" s="341"/>
      <c r="G139" s="341"/>
      <c r="H139" s="341"/>
      <c r="I139" s="342"/>
      <c r="J139" s="90">
        <f aca="true" t="shared" si="19" ref="J139:O139">J140+J143+J146</f>
        <v>3587.2</v>
      </c>
      <c r="K139" s="90">
        <f t="shared" si="19"/>
        <v>5114.599999999999</v>
      </c>
      <c r="L139" s="90">
        <f t="shared" si="19"/>
        <v>1819.5999999999997</v>
      </c>
      <c r="M139" s="90">
        <f t="shared" si="19"/>
        <v>3659.7</v>
      </c>
      <c r="N139" s="90">
        <f t="shared" si="19"/>
        <v>3659.7</v>
      </c>
      <c r="O139" s="90">
        <f t="shared" si="19"/>
        <v>0</v>
      </c>
      <c r="P139" s="90"/>
      <c r="Q139" s="90"/>
      <c r="R139" s="90"/>
      <c r="S139" s="90"/>
      <c r="T139" s="90"/>
      <c r="U139" s="105"/>
    </row>
    <row r="140" spans="1:21" ht="31.5">
      <c r="A140" s="26" t="s">
        <v>343</v>
      </c>
      <c r="B140" s="61" t="s">
        <v>344</v>
      </c>
      <c r="C140" s="29"/>
      <c r="D140" s="29"/>
      <c r="E140" s="29"/>
      <c r="F140" s="29"/>
      <c r="G140" s="30"/>
      <c r="H140" s="31"/>
      <c r="I140" s="31"/>
      <c r="J140" s="80">
        <f aca="true" t="shared" si="20" ref="J140:O140">SUM(J141:J142)</f>
        <v>3517.9</v>
      </c>
      <c r="K140" s="80">
        <f t="shared" si="20"/>
        <v>5049.799999999999</v>
      </c>
      <c r="L140" s="80">
        <f t="shared" si="20"/>
        <v>1798.8999999999999</v>
      </c>
      <c r="M140" s="80">
        <f t="shared" si="20"/>
        <v>3599.1</v>
      </c>
      <c r="N140" s="80">
        <f t="shared" si="20"/>
        <v>3599.1</v>
      </c>
      <c r="O140" s="80">
        <f t="shared" si="20"/>
        <v>0</v>
      </c>
      <c r="P140" s="80"/>
      <c r="Q140" s="80"/>
      <c r="R140" s="80"/>
      <c r="S140" s="80"/>
      <c r="T140" s="80"/>
      <c r="U140" s="80"/>
    </row>
    <row r="141" spans="1:21" ht="68.25" customHeight="1">
      <c r="A141" s="26" t="s">
        <v>345</v>
      </c>
      <c r="B141" s="56" t="s">
        <v>346</v>
      </c>
      <c r="C141" s="29" t="s">
        <v>19</v>
      </c>
      <c r="D141" s="29" t="s">
        <v>15</v>
      </c>
      <c r="E141" s="35" t="s">
        <v>347</v>
      </c>
      <c r="F141" s="29" t="s">
        <v>26</v>
      </c>
      <c r="G141" s="337" t="s">
        <v>952</v>
      </c>
      <c r="H141" s="269" t="s">
        <v>953</v>
      </c>
      <c r="I141" s="269" t="s">
        <v>954</v>
      </c>
      <c r="J141" s="22">
        <v>3</v>
      </c>
      <c r="K141" s="22">
        <v>1293.6</v>
      </c>
      <c r="L141" s="22">
        <v>51.6</v>
      </c>
      <c r="M141" s="67">
        <v>2987.1</v>
      </c>
      <c r="N141" s="67">
        <v>2987.1</v>
      </c>
      <c r="O141" s="67"/>
      <c r="P141" s="67"/>
      <c r="Q141" s="67"/>
      <c r="R141" s="83"/>
      <c r="S141" s="83"/>
      <c r="T141" s="83"/>
      <c r="U141" s="95"/>
    </row>
    <row r="142" spans="1:21" ht="114.75" customHeight="1">
      <c r="A142" s="26" t="s">
        <v>350</v>
      </c>
      <c r="B142" s="56" t="s">
        <v>346</v>
      </c>
      <c r="C142" s="29" t="s">
        <v>19</v>
      </c>
      <c r="D142" s="29" t="s">
        <v>15</v>
      </c>
      <c r="E142" s="35" t="s">
        <v>351</v>
      </c>
      <c r="F142" s="29" t="s">
        <v>26</v>
      </c>
      <c r="G142" s="339"/>
      <c r="H142" s="267" t="s">
        <v>922</v>
      </c>
      <c r="I142" s="267" t="s">
        <v>36</v>
      </c>
      <c r="J142" s="22">
        <v>3514.9</v>
      </c>
      <c r="K142" s="22">
        <v>3756.2</v>
      </c>
      <c r="L142" s="22">
        <v>1747.3</v>
      </c>
      <c r="M142" s="67">
        <v>612</v>
      </c>
      <c r="N142" s="67">
        <v>612</v>
      </c>
      <c r="O142" s="67"/>
      <c r="P142" s="67"/>
      <c r="Q142" s="67"/>
      <c r="R142" s="83"/>
      <c r="S142" s="83"/>
      <c r="T142" s="83"/>
      <c r="U142" s="67"/>
    </row>
    <row r="143" spans="1:21" ht="47.25">
      <c r="A143" s="32" t="s">
        <v>229</v>
      </c>
      <c r="B143" s="61" t="s">
        <v>352</v>
      </c>
      <c r="C143" s="29"/>
      <c r="D143" s="29"/>
      <c r="E143" s="29"/>
      <c r="F143" s="29"/>
      <c r="G143" s="33"/>
      <c r="H143" s="33"/>
      <c r="I143" s="34"/>
      <c r="J143" s="80">
        <f aca="true" t="shared" si="21" ref="J143:O143">SUM(J144:J145)</f>
        <v>67.1</v>
      </c>
      <c r="K143" s="80">
        <f t="shared" si="21"/>
        <v>60</v>
      </c>
      <c r="L143" s="80">
        <f t="shared" si="21"/>
        <v>20.1</v>
      </c>
      <c r="M143" s="80">
        <f t="shared" si="21"/>
        <v>60</v>
      </c>
      <c r="N143" s="80">
        <f t="shared" si="21"/>
        <v>60</v>
      </c>
      <c r="O143" s="80">
        <f t="shared" si="21"/>
        <v>0</v>
      </c>
      <c r="P143" s="80"/>
      <c r="Q143" s="80"/>
      <c r="R143" s="80"/>
      <c r="S143" s="80"/>
      <c r="T143" s="80"/>
      <c r="U143" s="80"/>
    </row>
    <row r="144" spans="1:21" ht="119.25" customHeight="1">
      <c r="A144" s="32" t="s">
        <v>353</v>
      </c>
      <c r="B144" s="56" t="s">
        <v>346</v>
      </c>
      <c r="C144" s="29" t="s">
        <v>19</v>
      </c>
      <c r="D144" s="29" t="s">
        <v>15</v>
      </c>
      <c r="E144" s="35" t="s">
        <v>347</v>
      </c>
      <c r="F144" s="29" t="s">
        <v>27</v>
      </c>
      <c r="G144" s="138" t="s">
        <v>955</v>
      </c>
      <c r="H144" s="56" t="s">
        <v>953</v>
      </c>
      <c r="I144" s="57" t="s">
        <v>954</v>
      </c>
      <c r="J144" s="22">
        <v>59.8</v>
      </c>
      <c r="K144" s="22">
        <v>60</v>
      </c>
      <c r="L144" s="22">
        <v>20.1</v>
      </c>
      <c r="M144" s="67">
        <v>60</v>
      </c>
      <c r="N144" s="67">
        <v>60</v>
      </c>
      <c r="O144" s="67">
        <v>0</v>
      </c>
      <c r="P144" s="67"/>
      <c r="Q144" s="67"/>
      <c r="R144" s="83"/>
      <c r="S144" s="83"/>
      <c r="T144" s="83"/>
      <c r="U144" s="95"/>
    </row>
    <row r="145" spans="1:21" ht="78.75">
      <c r="A145" s="32" t="s">
        <v>354</v>
      </c>
      <c r="B145" s="27" t="s">
        <v>355</v>
      </c>
      <c r="C145" s="29" t="s">
        <v>19</v>
      </c>
      <c r="D145" s="29" t="s">
        <v>15</v>
      </c>
      <c r="E145" s="29" t="s">
        <v>113</v>
      </c>
      <c r="F145" s="29" t="s">
        <v>27</v>
      </c>
      <c r="G145" s="27" t="s">
        <v>356</v>
      </c>
      <c r="H145" s="155">
        <v>41640</v>
      </c>
      <c r="I145" s="156">
        <v>42735</v>
      </c>
      <c r="J145" s="22">
        <v>7.3</v>
      </c>
      <c r="K145" s="22"/>
      <c r="L145" s="22"/>
      <c r="M145" s="67"/>
      <c r="N145" s="67"/>
      <c r="O145" s="67"/>
      <c r="P145" s="67"/>
      <c r="Q145" s="67"/>
      <c r="R145" s="83"/>
      <c r="S145" s="83"/>
      <c r="T145" s="83"/>
      <c r="U145" s="95"/>
    </row>
    <row r="146" spans="1:21" ht="15.75">
      <c r="A146" s="55" t="s">
        <v>357</v>
      </c>
      <c r="B146" s="61" t="s">
        <v>80</v>
      </c>
      <c r="C146" s="29"/>
      <c r="D146" s="29"/>
      <c r="E146" s="29"/>
      <c r="F146" s="29"/>
      <c r="G146" s="33"/>
      <c r="H146" s="33"/>
      <c r="I146" s="34"/>
      <c r="J146" s="80">
        <f aca="true" t="shared" si="22" ref="J146:O146">SUM(J147:J147)</f>
        <v>2.2</v>
      </c>
      <c r="K146" s="80">
        <f t="shared" si="22"/>
        <v>4.8</v>
      </c>
      <c r="L146" s="80">
        <f t="shared" si="22"/>
        <v>0.6</v>
      </c>
      <c r="M146" s="80">
        <f t="shared" si="22"/>
        <v>0.6</v>
      </c>
      <c r="N146" s="80">
        <f t="shared" si="22"/>
        <v>0.6</v>
      </c>
      <c r="O146" s="80">
        <f t="shared" si="22"/>
        <v>0</v>
      </c>
      <c r="P146" s="80"/>
      <c r="Q146" s="80"/>
      <c r="R146" s="80"/>
      <c r="S146" s="80"/>
      <c r="T146" s="80"/>
      <c r="U146" s="80"/>
    </row>
    <row r="147" spans="1:21" ht="119.25" customHeight="1">
      <c r="A147" s="32" t="s">
        <v>358</v>
      </c>
      <c r="B147" s="56" t="s">
        <v>346</v>
      </c>
      <c r="C147" s="29" t="s">
        <v>19</v>
      </c>
      <c r="D147" s="29" t="s">
        <v>15</v>
      </c>
      <c r="E147" s="35" t="s">
        <v>347</v>
      </c>
      <c r="F147" s="29" t="s">
        <v>24</v>
      </c>
      <c r="G147" s="138" t="s">
        <v>956</v>
      </c>
      <c r="H147" s="154" t="s">
        <v>953</v>
      </c>
      <c r="I147" s="57" t="s">
        <v>954</v>
      </c>
      <c r="J147" s="22">
        <v>2.2</v>
      </c>
      <c r="K147" s="22">
        <v>4.8</v>
      </c>
      <c r="L147" s="22">
        <v>0.6</v>
      </c>
      <c r="M147" s="67">
        <v>0.6</v>
      </c>
      <c r="N147" s="67">
        <v>0.6</v>
      </c>
      <c r="O147" s="67">
        <v>0</v>
      </c>
      <c r="P147" s="67"/>
      <c r="Q147" s="67"/>
      <c r="R147" s="67"/>
      <c r="S147" s="67"/>
      <c r="T147" s="67"/>
      <c r="U147" s="84"/>
    </row>
    <row r="148" spans="1:21" ht="32.25" customHeight="1">
      <c r="A148" s="346" t="s">
        <v>120</v>
      </c>
      <c r="B148" s="283"/>
      <c r="C148" s="283"/>
      <c r="D148" s="283"/>
      <c r="E148" s="283"/>
      <c r="F148" s="283"/>
      <c r="G148" s="283"/>
      <c r="H148" s="283"/>
      <c r="I148" s="283"/>
      <c r="J148" s="91">
        <f aca="true" t="shared" si="23" ref="J148:O148">J149</f>
        <v>2183.5</v>
      </c>
      <c r="K148" s="91">
        <f t="shared" si="23"/>
        <v>6203.6</v>
      </c>
      <c r="L148" s="91">
        <f t="shared" si="23"/>
        <v>904.2</v>
      </c>
      <c r="M148" s="91">
        <f t="shared" si="23"/>
        <v>2181.2</v>
      </c>
      <c r="N148" s="91">
        <f t="shared" si="23"/>
        <v>2181.2</v>
      </c>
      <c r="O148" s="91">
        <f t="shared" si="23"/>
        <v>0</v>
      </c>
      <c r="P148" s="91"/>
      <c r="Q148" s="91"/>
      <c r="R148" s="91"/>
      <c r="S148" s="91"/>
      <c r="T148" s="91"/>
      <c r="U148" s="106"/>
    </row>
    <row r="149" spans="1:21" ht="31.5">
      <c r="A149" s="32" t="s">
        <v>59</v>
      </c>
      <c r="B149" s="27" t="s">
        <v>9</v>
      </c>
      <c r="C149" s="27"/>
      <c r="D149" s="27"/>
      <c r="E149" s="27"/>
      <c r="F149" s="28"/>
      <c r="G149" s="33"/>
      <c r="H149" s="33"/>
      <c r="I149" s="34"/>
      <c r="J149" s="80">
        <f>SUM(J150:J178)</f>
        <v>2183.5</v>
      </c>
      <c r="K149" s="80">
        <v>6203.6</v>
      </c>
      <c r="L149" s="80">
        <v>904.2</v>
      </c>
      <c r="M149" s="80">
        <v>2181.2</v>
      </c>
      <c r="N149" s="80">
        <v>2181.2</v>
      </c>
      <c r="O149" s="80">
        <v>0</v>
      </c>
      <c r="P149" s="80"/>
      <c r="Q149" s="80"/>
      <c r="R149" s="80"/>
      <c r="S149" s="80"/>
      <c r="T149" s="80"/>
      <c r="U149" s="80"/>
    </row>
    <row r="150" spans="1:21" ht="106.5" customHeight="1">
      <c r="A150" s="32" t="s">
        <v>230</v>
      </c>
      <c r="B150" s="54" t="s">
        <v>201</v>
      </c>
      <c r="C150" s="54" t="s">
        <v>10</v>
      </c>
      <c r="D150" s="54" t="s">
        <v>15</v>
      </c>
      <c r="E150" s="29" t="s">
        <v>325</v>
      </c>
      <c r="F150" s="29" t="s">
        <v>27</v>
      </c>
      <c r="G150" s="150" t="s">
        <v>326</v>
      </c>
      <c r="H150" s="274">
        <v>41919</v>
      </c>
      <c r="I150" s="274">
        <v>43100</v>
      </c>
      <c r="J150" s="157"/>
      <c r="K150" s="158" t="s">
        <v>359</v>
      </c>
      <c r="L150" s="158" t="s">
        <v>359</v>
      </c>
      <c r="M150" s="159"/>
      <c r="N150" s="159"/>
      <c r="O150" s="159"/>
      <c r="P150" s="159"/>
      <c r="Q150" s="159"/>
      <c r="R150" s="160"/>
      <c r="S150" s="160"/>
      <c r="T150" s="159"/>
      <c r="U150" s="159"/>
    </row>
    <row r="151" spans="1:21" ht="111.75" customHeight="1">
      <c r="A151" s="32" t="s">
        <v>231</v>
      </c>
      <c r="B151" s="54" t="s">
        <v>360</v>
      </c>
      <c r="C151" s="54" t="s">
        <v>10</v>
      </c>
      <c r="D151" s="54" t="s">
        <v>15</v>
      </c>
      <c r="E151" s="29" t="s">
        <v>361</v>
      </c>
      <c r="F151" s="29" t="s">
        <v>27</v>
      </c>
      <c r="G151" s="57" t="s">
        <v>312</v>
      </c>
      <c r="H151" s="57" t="s">
        <v>293</v>
      </c>
      <c r="I151" s="57" t="s">
        <v>294</v>
      </c>
      <c r="J151" s="157"/>
      <c r="K151" s="158"/>
      <c r="L151" s="158"/>
      <c r="M151" s="159" t="s">
        <v>362</v>
      </c>
      <c r="N151" s="159" t="s">
        <v>362</v>
      </c>
      <c r="O151" s="159"/>
      <c r="P151" s="159"/>
      <c r="Q151" s="159"/>
      <c r="R151" s="160"/>
      <c r="S151" s="160"/>
      <c r="T151" s="159"/>
      <c r="U151" s="161"/>
    </row>
    <row r="152" spans="1:21" ht="76.5" customHeight="1">
      <c r="A152" s="32" t="s">
        <v>232</v>
      </c>
      <c r="B152" s="56" t="s">
        <v>363</v>
      </c>
      <c r="C152" s="29" t="s">
        <v>10</v>
      </c>
      <c r="D152" s="29" t="s">
        <v>17</v>
      </c>
      <c r="E152" s="29" t="s">
        <v>364</v>
      </c>
      <c r="F152" s="29" t="s">
        <v>27</v>
      </c>
      <c r="G152" s="56" t="s">
        <v>365</v>
      </c>
      <c r="H152" s="56" t="s">
        <v>366</v>
      </c>
      <c r="I152" s="57" t="s">
        <v>367</v>
      </c>
      <c r="J152" s="23"/>
      <c r="K152" s="67">
        <v>5</v>
      </c>
      <c r="L152" s="67"/>
      <c r="M152" s="67"/>
      <c r="N152" s="67"/>
      <c r="O152" s="67"/>
      <c r="P152" s="67"/>
      <c r="Q152" s="67"/>
      <c r="R152" s="83"/>
      <c r="S152" s="83"/>
      <c r="T152" s="67"/>
      <c r="U152" s="84"/>
    </row>
    <row r="153" spans="1:21" ht="143.25" customHeight="1">
      <c r="A153" s="32" t="s">
        <v>233</v>
      </c>
      <c r="B153" s="56" t="s">
        <v>201</v>
      </c>
      <c r="C153" s="29" t="s">
        <v>10</v>
      </c>
      <c r="D153" s="29" t="s">
        <v>17</v>
      </c>
      <c r="E153" s="29" t="s">
        <v>368</v>
      </c>
      <c r="F153" s="29" t="s">
        <v>27</v>
      </c>
      <c r="G153" s="57" t="s">
        <v>215</v>
      </c>
      <c r="H153" s="57" t="s">
        <v>216</v>
      </c>
      <c r="I153" s="57" t="s">
        <v>217</v>
      </c>
      <c r="J153" s="23"/>
      <c r="K153" s="67">
        <v>2548.4</v>
      </c>
      <c r="L153" s="67"/>
      <c r="M153" s="67"/>
      <c r="N153" s="67"/>
      <c r="O153" s="67"/>
      <c r="P153" s="67"/>
      <c r="Q153" s="67"/>
      <c r="R153" s="83"/>
      <c r="S153" s="83"/>
      <c r="T153" s="67"/>
      <c r="U153" s="84"/>
    </row>
    <row r="154" spans="1:21" ht="63">
      <c r="A154" s="32" t="s">
        <v>234</v>
      </c>
      <c r="B154" s="56" t="s">
        <v>369</v>
      </c>
      <c r="C154" s="29" t="s">
        <v>10</v>
      </c>
      <c r="D154" s="29" t="s">
        <v>17</v>
      </c>
      <c r="E154" s="29" t="s">
        <v>180</v>
      </c>
      <c r="F154" s="29" t="s">
        <v>27</v>
      </c>
      <c r="G154" s="57" t="s">
        <v>370</v>
      </c>
      <c r="H154" s="57" t="s">
        <v>371</v>
      </c>
      <c r="I154" s="57" t="s">
        <v>372</v>
      </c>
      <c r="J154" s="23"/>
      <c r="K154" s="67">
        <v>0.4</v>
      </c>
      <c r="L154" s="67">
        <v>0.4</v>
      </c>
      <c r="M154" s="67"/>
      <c r="N154" s="67"/>
      <c r="O154" s="67"/>
      <c r="P154" s="67"/>
      <c r="Q154" s="67"/>
      <c r="R154" s="83"/>
      <c r="S154" s="83"/>
      <c r="T154" s="67"/>
      <c r="U154" s="84"/>
    </row>
    <row r="155" spans="1:21" ht="128.25" customHeight="1">
      <c r="A155" s="32" t="s">
        <v>373</v>
      </c>
      <c r="B155" s="56" t="s">
        <v>374</v>
      </c>
      <c r="C155" s="29" t="s">
        <v>10</v>
      </c>
      <c r="D155" s="29" t="s">
        <v>17</v>
      </c>
      <c r="E155" s="29" t="s">
        <v>162</v>
      </c>
      <c r="F155" s="29" t="s">
        <v>27</v>
      </c>
      <c r="G155" s="56" t="s">
        <v>375</v>
      </c>
      <c r="H155" s="56" t="s">
        <v>376</v>
      </c>
      <c r="I155" s="57" t="s">
        <v>377</v>
      </c>
      <c r="J155" s="23">
        <v>82.5</v>
      </c>
      <c r="K155" s="67">
        <v>1.9</v>
      </c>
      <c r="L155" s="67">
        <v>1.9</v>
      </c>
      <c r="M155" s="67"/>
      <c r="N155" s="67"/>
      <c r="O155" s="67"/>
      <c r="P155" s="67"/>
      <c r="Q155" s="67"/>
      <c r="R155" s="83"/>
      <c r="S155" s="83"/>
      <c r="T155" s="67"/>
      <c r="U155" s="84"/>
    </row>
    <row r="156" spans="1:21" ht="110.25">
      <c r="A156" s="162" t="s">
        <v>378</v>
      </c>
      <c r="B156" s="154" t="s">
        <v>379</v>
      </c>
      <c r="C156" s="72" t="s">
        <v>10</v>
      </c>
      <c r="D156" s="72" t="s">
        <v>17</v>
      </c>
      <c r="E156" s="72" t="s">
        <v>380</v>
      </c>
      <c r="F156" s="72" t="s">
        <v>27</v>
      </c>
      <c r="G156" s="150" t="s">
        <v>381</v>
      </c>
      <c r="H156" s="274">
        <v>41919</v>
      </c>
      <c r="I156" s="274">
        <v>43100</v>
      </c>
      <c r="J156" s="67">
        <v>310.5</v>
      </c>
      <c r="K156" s="67"/>
      <c r="L156" s="67"/>
      <c r="M156" s="67">
        <v>150</v>
      </c>
      <c r="N156" s="67">
        <v>150</v>
      </c>
      <c r="O156" s="67"/>
      <c r="P156" s="67"/>
      <c r="Q156" s="67"/>
      <c r="R156" s="83"/>
      <c r="S156" s="83"/>
      <c r="T156" s="67"/>
      <c r="U156" s="84"/>
    </row>
    <row r="157" spans="1:21" ht="110.25">
      <c r="A157" s="32" t="s">
        <v>382</v>
      </c>
      <c r="B157" s="56" t="s">
        <v>201</v>
      </c>
      <c r="C157" s="29" t="s">
        <v>10</v>
      </c>
      <c r="D157" s="29" t="s">
        <v>17</v>
      </c>
      <c r="E157" s="29" t="s">
        <v>383</v>
      </c>
      <c r="F157" s="29" t="s">
        <v>27</v>
      </c>
      <c r="G157" s="60" t="s">
        <v>384</v>
      </c>
      <c r="H157" s="155">
        <v>41919</v>
      </c>
      <c r="I157" s="155">
        <v>43100</v>
      </c>
      <c r="J157" s="23"/>
      <c r="K157" s="67">
        <v>300</v>
      </c>
      <c r="L157" s="67">
        <v>100</v>
      </c>
      <c r="M157" s="67">
        <v>300</v>
      </c>
      <c r="N157" s="67">
        <v>300</v>
      </c>
      <c r="O157" s="67"/>
      <c r="P157" s="67"/>
      <c r="Q157" s="67"/>
      <c r="R157" s="83"/>
      <c r="S157" s="83"/>
      <c r="T157" s="67"/>
      <c r="U157" s="84"/>
    </row>
    <row r="158" spans="1:21" ht="192.75" customHeight="1">
      <c r="A158" s="32" t="s">
        <v>385</v>
      </c>
      <c r="B158" s="56" t="s">
        <v>386</v>
      </c>
      <c r="C158" s="29" t="s">
        <v>10</v>
      </c>
      <c r="D158" s="29" t="s">
        <v>17</v>
      </c>
      <c r="E158" s="29" t="s">
        <v>387</v>
      </c>
      <c r="F158" s="29" t="s">
        <v>27</v>
      </c>
      <c r="G158" s="60" t="s">
        <v>949</v>
      </c>
      <c r="H158" s="156" t="s">
        <v>947</v>
      </c>
      <c r="I158" s="156" t="s">
        <v>948</v>
      </c>
      <c r="J158" s="23"/>
      <c r="K158" s="67"/>
      <c r="L158" s="67"/>
      <c r="M158" s="67">
        <v>150</v>
      </c>
      <c r="N158" s="67">
        <v>150</v>
      </c>
      <c r="O158" s="67"/>
      <c r="P158" s="67"/>
      <c r="Q158" s="67"/>
      <c r="R158" s="83"/>
      <c r="S158" s="83"/>
      <c r="T158" s="67"/>
      <c r="U158" s="84"/>
    </row>
    <row r="159" spans="1:21" ht="78.75">
      <c r="A159" s="32" t="s">
        <v>388</v>
      </c>
      <c r="B159" s="56" t="s">
        <v>389</v>
      </c>
      <c r="C159" s="29" t="s">
        <v>10</v>
      </c>
      <c r="D159" s="29" t="s">
        <v>17</v>
      </c>
      <c r="E159" s="29" t="s">
        <v>30</v>
      </c>
      <c r="F159" s="29" t="s">
        <v>27</v>
      </c>
      <c r="G159" s="56" t="s">
        <v>390</v>
      </c>
      <c r="H159" s="57" t="s">
        <v>42</v>
      </c>
      <c r="I159" s="57" t="s">
        <v>377</v>
      </c>
      <c r="J159" s="23">
        <v>35.2</v>
      </c>
      <c r="K159" s="22"/>
      <c r="L159" s="22"/>
      <c r="M159" s="67"/>
      <c r="N159" s="67"/>
      <c r="O159" s="67"/>
      <c r="P159" s="67"/>
      <c r="Q159" s="67"/>
      <c r="R159" s="83"/>
      <c r="S159" s="83"/>
      <c r="T159" s="67"/>
      <c r="U159" s="84"/>
    </row>
    <row r="160" spans="1:21" ht="70.5" customHeight="1">
      <c r="A160" s="32" t="s">
        <v>391</v>
      </c>
      <c r="B160" s="56" t="s">
        <v>40</v>
      </c>
      <c r="C160" s="29" t="s">
        <v>10</v>
      </c>
      <c r="D160" s="29" t="s">
        <v>17</v>
      </c>
      <c r="E160" s="29" t="s">
        <v>29</v>
      </c>
      <c r="F160" s="29" t="s">
        <v>27</v>
      </c>
      <c r="G160" s="56" t="s">
        <v>41</v>
      </c>
      <c r="H160" s="57" t="s">
        <v>42</v>
      </c>
      <c r="I160" s="57" t="s">
        <v>43</v>
      </c>
      <c r="J160" s="22">
        <v>88</v>
      </c>
      <c r="K160" s="22"/>
      <c r="L160" s="22"/>
      <c r="M160" s="67"/>
      <c r="N160" s="67"/>
      <c r="O160" s="67"/>
      <c r="P160" s="67"/>
      <c r="Q160" s="67"/>
      <c r="R160" s="83"/>
      <c r="S160" s="83"/>
      <c r="T160" s="67"/>
      <c r="U160" s="84"/>
    </row>
    <row r="161" spans="1:21" ht="139.5" customHeight="1">
      <c r="A161" s="32" t="s">
        <v>392</v>
      </c>
      <c r="B161" s="56" t="s">
        <v>337</v>
      </c>
      <c r="C161" s="29" t="s">
        <v>14</v>
      </c>
      <c r="D161" s="29" t="s">
        <v>13</v>
      </c>
      <c r="E161" s="29" t="s">
        <v>137</v>
      </c>
      <c r="F161" s="29" t="s">
        <v>27</v>
      </c>
      <c r="G161" s="60" t="s">
        <v>950</v>
      </c>
      <c r="H161" s="156" t="s">
        <v>951</v>
      </c>
      <c r="I161" s="156" t="s">
        <v>946</v>
      </c>
      <c r="J161" s="22"/>
      <c r="K161" s="22">
        <v>3</v>
      </c>
      <c r="L161" s="22">
        <v>3</v>
      </c>
      <c r="M161" s="67"/>
      <c r="N161" s="67"/>
      <c r="O161" s="67"/>
      <c r="P161" s="67"/>
      <c r="Q161" s="67"/>
      <c r="R161" s="83"/>
      <c r="S161" s="83"/>
      <c r="T161" s="67"/>
      <c r="U161" s="84"/>
    </row>
    <row r="162" spans="1:21" ht="84.75" customHeight="1">
      <c r="A162" s="162" t="s">
        <v>393</v>
      </c>
      <c r="B162" s="154" t="s">
        <v>394</v>
      </c>
      <c r="C162" s="72" t="s">
        <v>14</v>
      </c>
      <c r="D162" s="72" t="s">
        <v>13</v>
      </c>
      <c r="E162" s="72" t="s">
        <v>395</v>
      </c>
      <c r="F162" s="72" t="s">
        <v>27</v>
      </c>
      <c r="G162" s="337" t="s">
        <v>957</v>
      </c>
      <c r="H162" s="337" t="s">
        <v>958</v>
      </c>
      <c r="I162" s="337" t="s">
        <v>959</v>
      </c>
      <c r="J162" s="67"/>
      <c r="K162" s="67">
        <v>70</v>
      </c>
      <c r="L162" s="67"/>
      <c r="M162" s="67">
        <v>100</v>
      </c>
      <c r="N162" s="67">
        <v>100</v>
      </c>
      <c r="O162" s="67"/>
      <c r="P162" s="67"/>
      <c r="Q162" s="67"/>
      <c r="R162" s="83"/>
      <c r="S162" s="83"/>
      <c r="T162" s="67"/>
      <c r="U162" s="84"/>
    </row>
    <row r="163" spans="1:21" ht="69" customHeight="1">
      <c r="A163" s="32" t="s">
        <v>396</v>
      </c>
      <c r="B163" s="56" t="s">
        <v>397</v>
      </c>
      <c r="C163" s="29" t="s">
        <v>14</v>
      </c>
      <c r="D163" s="29" t="s">
        <v>13</v>
      </c>
      <c r="E163" s="29" t="s">
        <v>398</v>
      </c>
      <c r="F163" s="29" t="s">
        <v>27</v>
      </c>
      <c r="G163" s="339"/>
      <c r="H163" s="339"/>
      <c r="I163" s="339"/>
      <c r="J163" s="22"/>
      <c r="K163" s="22">
        <v>632.9</v>
      </c>
      <c r="L163" s="22"/>
      <c r="M163" s="67"/>
      <c r="N163" s="67"/>
      <c r="O163" s="67"/>
      <c r="P163" s="67"/>
      <c r="Q163" s="67"/>
      <c r="R163" s="83"/>
      <c r="S163" s="83"/>
      <c r="T163" s="67"/>
      <c r="U163" s="84"/>
    </row>
    <row r="164" spans="1:21" ht="113.25" customHeight="1">
      <c r="A164" s="32" t="s">
        <v>399</v>
      </c>
      <c r="B164" s="56" t="s">
        <v>400</v>
      </c>
      <c r="C164" s="29" t="s">
        <v>14</v>
      </c>
      <c r="D164" s="29" t="s">
        <v>5</v>
      </c>
      <c r="E164" s="29" t="s">
        <v>401</v>
      </c>
      <c r="F164" s="29" t="s">
        <v>27</v>
      </c>
      <c r="G164" s="57" t="s">
        <v>312</v>
      </c>
      <c r="H164" s="57" t="s">
        <v>293</v>
      </c>
      <c r="I164" s="57" t="s">
        <v>294</v>
      </c>
      <c r="J164" s="22"/>
      <c r="K164" s="22">
        <v>64</v>
      </c>
      <c r="L164" s="22"/>
      <c r="M164" s="67">
        <v>80</v>
      </c>
      <c r="N164" s="67">
        <v>80</v>
      </c>
      <c r="O164" s="67"/>
      <c r="P164" s="67"/>
      <c r="Q164" s="67"/>
      <c r="R164" s="83"/>
      <c r="S164" s="83"/>
      <c r="T164" s="67"/>
      <c r="U164" s="84"/>
    </row>
    <row r="165" spans="1:21" ht="120" customHeight="1">
      <c r="A165" s="32" t="s">
        <v>402</v>
      </c>
      <c r="B165" s="56" t="s">
        <v>403</v>
      </c>
      <c r="C165" s="29" t="s">
        <v>14</v>
      </c>
      <c r="D165" s="29" t="s">
        <v>22</v>
      </c>
      <c r="E165" s="29" t="s">
        <v>404</v>
      </c>
      <c r="F165" s="29" t="s">
        <v>27</v>
      </c>
      <c r="G165" s="56" t="s">
        <v>405</v>
      </c>
      <c r="H165" s="56" t="s">
        <v>406</v>
      </c>
      <c r="I165" s="57" t="s">
        <v>294</v>
      </c>
      <c r="J165" s="22"/>
      <c r="K165" s="22">
        <v>1.1</v>
      </c>
      <c r="L165" s="22"/>
      <c r="M165" s="67">
        <v>147.9</v>
      </c>
      <c r="N165" s="67">
        <v>147.9</v>
      </c>
      <c r="O165" s="67"/>
      <c r="P165" s="67"/>
      <c r="Q165" s="67"/>
      <c r="R165" s="83"/>
      <c r="S165" s="83"/>
      <c r="T165" s="67"/>
      <c r="U165" s="84"/>
    </row>
    <row r="166" spans="1:21" ht="135">
      <c r="A166" s="32" t="s">
        <v>407</v>
      </c>
      <c r="B166" s="56" t="s">
        <v>192</v>
      </c>
      <c r="C166" s="29" t="s">
        <v>15</v>
      </c>
      <c r="D166" s="29" t="s">
        <v>19</v>
      </c>
      <c r="E166" s="29" t="s">
        <v>193</v>
      </c>
      <c r="F166" s="29" t="s">
        <v>27</v>
      </c>
      <c r="G166" s="163" t="s">
        <v>194</v>
      </c>
      <c r="H166" s="56" t="s">
        <v>195</v>
      </c>
      <c r="I166" s="57" t="s">
        <v>36</v>
      </c>
      <c r="J166" s="23">
        <v>33</v>
      </c>
      <c r="K166" s="22"/>
      <c r="L166" s="22"/>
      <c r="M166" s="67"/>
      <c r="N166" s="67"/>
      <c r="O166" s="67"/>
      <c r="P166" s="67"/>
      <c r="Q166" s="67"/>
      <c r="R166" s="83"/>
      <c r="S166" s="83"/>
      <c r="T166" s="67"/>
      <c r="U166" s="84"/>
    </row>
    <row r="167" spans="1:21" ht="80.25" customHeight="1">
      <c r="A167" s="32" t="s">
        <v>408</v>
      </c>
      <c r="B167" s="56" t="s">
        <v>409</v>
      </c>
      <c r="C167" s="29" t="s">
        <v>15</v>
      </c>
      <c r="D167" s="29" t="s">
        <v>19</v>
      </c>
      <c r="E167" s="29" t="s">
        <v>107</v>
      </c>
      <c r="F167" s="29" t="s">
        <v>27</v>
      </c>
      <c r="G167" s="56" t="s">
        <v>365</v>
      </c>
      <c r="H167" s="56" t="s">
        <v>366</v>
      </c>
      <c r="I167" s="57" t="s">
        <v>367</v>
      </c>
      <c r="J167" s="23">
        <v>33</v>
      </c>
      <c r="K167" s="22"/>
      <c r="L167" s="22"/>
      <c r="M167" s="67"/>
      <c r="N167" s="67"/>
      <c r="O167" s="67"/>
      <c r="P167" s="67"/>
      <c r="Q167" s="67"/>
      <c r="R167" s="83"/>
      <c r="S167" s="83"/>
      <c r="T167" s="67"/>
      <c r="U167" s="84"/>
    </row>
    <row r="168" spans="1:21" ht="70.5" customHeight="1">
      <c r="A168" s="32" t="s">
        <v>410</v>
      </c>
      <c r="B168" s="27" t="s">
        <v>411</v>
      </c>
      <c r="C168" s="29" t="s">
        <v>15</v>
      </c>
      <c r="D168" s="29" t="s">
        <v>5</v>
      </c>
      <c r="E168" s="29" t="s">
        <v>412</v>
      </c>
      <c r="F168" s="29" t="s">
        <v>27</v>
      </c>
      <c r="G168" s="56" t="s">
        <v>413</v>
      </c>
      <c r="H168" s="56" t="s">
        <v>131</v>
      </c>
      <c r="I168" s="57" t="s">
        <v>294</v>
      </c>
      <c r="J168" s="23">
        <v>24.6</v>
      </c>
      <c r="K168" s="22">
        <v>26.1</v>
      </c>
      <c r="L168" s="22">
        <v>14</v>
      </c>
      <c r="M168" s="67">
        <v>50</v>
      </c>
      <c r="N168" s="67">
        <v>50</v>
      </c>
      <c r="O168" s="67"/>
      <c r="P168" s="67"/>
      <c r="Q168" s="67"/>
      <c r="R168" s="83"/>
      <c r="S168" s="83"/>
      <c r="T168" s="67"/>
      <c r="U168" s="84"/>
    </row>
    <row r="169" spans="1:21" ht="157.5">
      <c r="A169" s="32" t="s">
        <v>414</v>
      </c>
      <c r="B169" s="56" t="s">
        <v>415</v>
      </c>
      <c r="C169" s="29" t="s">
        <v>15</v>
      </c>
      <c r="D169" s="29" t="s">
        <v>5</v>
      </c>
      <c r="E169" s="29" t="s">
        <v>416</v>
      </c>
      <c r="F169" s="29" t="s">
        <v>27</v>
      </c>
      <c r="G169" s="56" t="s">
        <v>417</v>
      </c>
      <c r="H169" s="56" t="s">
        <v>418</v>
      </c>
      <c r="I169" s="57" t="s">
        <v>419</v>
      </c>
      <c r="J169" s="23">
        <v>200</v>
      </c>
      <c r="K169" s="22"/>
      <c r="L169" s="22"/>
      <c r="M169" s="67"/>
      <c r="N169" s="67"/>
      <c r="O169" s="67"/>
      <c r="P169" s="67"/>
      <c r="Q169" s="67"/>
      <c r="R169" s="83"/>
      <c r="S169" s="83"/>
      <c r="T169" s="67"/>
      <c r="U169" s="84"/>
    </row>
    <row r="170" spans="1:21" ht="86.25" customHeight="1">
      <c r="A170" s="32" t="s">
        <v>420</v>
      </c>
      <c r="B170" s="56" t="s">
        <v>421</v>
      </c>
      <c r="C170" s="29" t="s">
        <v>16</v>
      </c>
      <c r="D170" s="29" t="s">
        <v>14</v>
      </c>
      <c r="E170" s="29" t="s">
        <v>422</v>
      </c>
      <c r="F170" s="29" t="s">
        <v>27</v>
      </c>
      <c r="G170" s="56" t="s">
        <v>423</v>
      </c>
      <c r="H170" s="56" t="s">
        <v>424</v>
      </c>
      <c r="I170" s="56" t="s">
        <v>425</v>
      </c>
      <c r="J170" s="23">
        <v>25</v>
      </c>
      <c r="K170" s="22"/>
      <c r="L170" s="22"/>
      <c r="M170" s="67"/>
      <c r="N170" s="67"/>
      <c r="O170" s="67"/>
      <c r="P170" s="67"/>
      <c r="Q170" s="67"/>
      <c r="R170" s="83"/>
      <c r="S170" s="83"/>
      <c r="T170" s="67"/>
      <c r="U170" s="84"/>
    </row>
    <row r="171" spans="1:21" ht="87.75" customHeight="1">
      <c r="A171" s="32" t="s">
        <v>426</v>
      </c>
      <c r="B171" s="56" t="s">
        <v>427</v>
      </c>
      <c r="C171" s="29" t="s">
        <v>19</v>
      </c>
      <c r="D171" s="29" t="s">
        <v>15</v>
      </c>
      <c r="E171" s="29" t="s">
        <v>183</v>
      </c>
      <c r="F171" s="29" t="s">
        <v>27</v>
      </c>
      <c r="G171" s="57" t="s">
        <v>302</v>
      </c>
      <c r="H171" s="56" t="s">
        <v>303</v>
      </c>
      <c r="I171" s="57" t="s">
        <v>110</v>
      </c>
      <c r="J171" s="23"/>
      <c r="K171" s="22">
        <v>1503.2</v>
      </c>
      <c r="L171" s="22"/>
      <c r="M171" s="67"/>
      <c r="N171" s="67"/>
      <c r="O171" s="67"/>
      <c r="P171" s="67"/>
      <c r="Q171" s="67"/>
      <c r="R171" s="67"/>
      <c r="S171" s="67"/>
      <c r="T171" s="67"/>
      <c r="U171" s="84"/>
    </row>
    <row r="172" spans="1:21" ht="110.25">
      <c r="A172" s="32" t="s">
        <v>428</v>
      </c>
      <c r="B172" s="56" t="s">
        <v>374</v>
      </c>
      <c r="C172" s="29" t="s">
        <v>19</v>
      </c>
      <c r="D172" s="29" t="s">
        <v>15</v>
      </c>
      <c r="E172" s="29" t="s">
        <v>162</v>
      </c>
      <c r="F172" s="29" t="s">
        <v>27</v>
      </c>
      <c r="G172" s="56" t="s">
        <v>375</v>
      </c>
      <c r="H172" s="56" t="s">
        <v>376</v>
      </c>
      <c r="I172" s="57" t="s">
        <v>377</v>
      </c>
      <c r="J172" s="23"/>
      <c r="K172" s="22"/>
      <c r="L172" s="22"/>
      <c r="M172" s="67"/>
      <c r="N172" s="67"/>
      <c r="O172" s="67"/>
      <c r="P172" s="67"/>
      <c r="Q172" s="67"/>
      <c r="R172" s="67"/>
      <c r="S172" s="67"/>
      <c r="T172" s="67"/>
      <c r="U172" s="84"/>
    </row>
    <row r="173" spans="1:21" ht="78.75">
      <c r="A173" s="32" t="s">
        <v>429</v>
      </c>
      <c r="B173" s="56" t="s">
        <v>430</v>
      </c>
      <c r="C173" s="29" t="s">
        <v>19</v>
      </c>
      <c r="D173" s="29" t="s">
        <v>15</v>
      </c>
      <c r="E173" s="29" t="s">
        <v>431</v>
      </c>
      <c r="F173" s="29" t="s">
        <v>27</v>
      </c>
      <c r="G173" s="56" t="s">
        <v>432</v>
      </c>
      <c r="H173" s="57" t="s">
        <v>376</v>
      </c>
      <c r="I173" s="57" t="s">
        <v>36</v>
      </c>
      <c r="J173" s="23">
        <v>1.9</v>
      </c>
      <c r="K173" s="22"/>
      <c r="L173" s="22"/>
      <c r="M173" s="67"/>
      <c r="N173" s="67"/>
      <c r="O173" s="67"/>
      <c r="P173" s="67"/>
      <c r="Q173" s="67"/>
      <c r="R173" s="67"/>
      <c r="S173" s="67"/>
      <c r="T173" s="67"/>
      <c r="U173" s="84"/>
    </row>
    <row r="174" spans="1:21" ht="110.25">
      <c r="A174" s="32" t="s">
        <v>433</v>
      </c>
      <c r="B174" s="56" t="s">
        <v>434</v>
      </c>
      <c r="C174" s="29" t="s">
        <v>5</v>
      </c>
      <c r="D174" s="29" t="s">
        <v>16</v>
      </c>
      <c r="E174" s="29" t="s">
        <v>435</v>
      </c>
      <c r="F174" s="29" t="s">
        <v>27</v>
      </c>
      <c r="G174" s="164" t="s">
        <v>436</v>
      </c>
      <c r="H174" s="265">
        <v>41640</v>
      </c>
      <c r="I174" s="266">
        <v>42735</v>
      </c>
      <c r="J174" s="23"/>
      <c r="K174" s="22"/>
      <c r="L174" s="22"/>
      <c r="M174" s="67">
        <v>15</v>
      </c>
      <c r="N174" s="67">
        <v>15</v>
      </c>
      <c r="O174" s="67"/>
      <c r="P174" s="67"/>
      <c r="Q174" s="67"/>
      <c r="R174" s="67"/>
      <c r="S174" s="67"/>
      <c r="T174" s="67"/>
      <c r="U174" s="84"/>
    </row>
    <row r="175" spans="1:21" ht="47.25">
      <c r="A175" s="32" t="s">
        <v>437</v>
      </c>
      <c r="B175" s="27" t="s">
        <v>438</v>
      </c>
      <c r="C175" s="29" t="s">
        <v>5</v>
      </c>
      <c r="D175" s="29" t="s">
        <v>16</v>
      </c>
      <c r="E175" s="29" t="s">
        <v>439</v>
      </c>
      <c r="F175" s="29" t="s">
        <v>27</v>
      </c>
      <c r="G175" s="350" t="s">
        <v>440</v>
      </c>
      <c r="H175" s="352">
        <v>41640</v>
      </c>
      <c r="I175" s="354">
        <v>42735</v>
      </c>
      <c r="J175" s="23"/>
      <c r="K175" s="22">
        <v>355</v>
      </c>
      <c r="L175" s="22">
        <v>172.6</v>
      </c>
      <c r="M175" s="67">
        <v>300</v>
      </c>
      <c r="N175" s="67">
        <v>300</v>
      </c>
      <c r="O175" s="67"/>
      <c r="P175" s="67"/>
      <c r="Q175" s="67"/>
      <c r="R175" s="67"/>
      <c r="S175" s="67"/>
      <c r="T175" s="67"/>
      <c r="U175" s="84"/>
    </row>
    <row r="176" spans="1:21" ht="72.75" customHeight="1">
      <c r="A176" s="32" t="s">
        <v>441</v>
      </c>
      <c r="B176" s="27" t="s">
        <v>442</v>
      </c>
      <c r="C176" s="29" t="s">
        <v>5</v>
      </c>
      <c r="D176" s="29" t="s">
        <v>16</v>
      </c>
      <c r="E176" s="29" t="s">
        <v>443</v>
      </c>
      <c r="F176" s="29" t="s">
        <v>27</v>
      </c>
      <c r="G176" s="351"/>
      <c r="H176" s="353"/>
      <c r="I176" s="355"/>
      <c r="J176" s="23">
        <v>444.9</v>
      </c>
      <c r="K176" s="22">
        <v>225.6</v>
      </c>
      <c r="L176" s="22">
        <v>221.5</v>
      </c>
      <c r="M176" s="67">
        <v>68.1</v>
      </c>
      <c r="N176" s="67">
        <v>68.1</v>
      </c>
      <c r="O176" s="67"/>
      <c r="P176" s="67"/>
      <c r="Q176" s="67"/>
      <c r="R176" s="67"/>
      <c r="S176" s="67"/>
      <c r="T176" s="67"/>
      <c r="U176" s="84"/>
    </row>
    <row r="177" spans="1:21" ht="110.25">
      <c r="A177" s="32" t="s">
        <v>444</v>
      </c>
      <c r="B177" s="27" t="s">
        <v>445</v>
      </c>
      <c r="C177" s="29" t="s">
        <v>5</v>
      </c>
      <c r="D177" s="29" t="s">
        <v>16</v>
      </c>
      <c r="E177" s="29" t="s">
        <v>446</v>
      </c>
      <c r="F177" s="29" t="s">
        <v>27</v>
      </c>
      <c r="G177" s="164" t="s">
        <v>447</v>
      </c>
      <c r="H177" s="265">
        <v>41640</v>
      </c>
      <c r="I177" s="266">
        <v>42735</v>
      </c>
      <c r="J177" s="23"/>
      <c r="K177" s="22"/>
      <c r="L177" s="22"/>
      <c r="M177" s="67">
        <v>285</v>
      </c>
      <c r="N177" s="67">
        <v>285</v>
      </c>
      <c r="O177" s="67"/>
      <c r="P177" s="67"/>
      <c r="Q177" s="67"/>
      <c r="R177" s="67"/>
      <c r="S177" s="67"/>
      <c r="T177" s="67"/>
      <c r="U177" s="84"/>
    </row>
    <row r="178" spans="1:21" ht="70.5" customHeight="1">
      <c r="A178" s="32" t="s">
        <v>448</v>
      </c>
      <c r="B178" s="56" t="s">
        <v>449</v>
      </c>
      <c r="C178" s="29" t="s">
        <v>6</v>
      </c>
      <c r="D178" s="29" t="s">
        <v>18</v>
      </c>
      <c r="E178" s="29" t="s">
        <v>450</v>
      </c>
      <c r="F178" s="29" t="s">
        <v>27</v>
      </c>
      <c r="G178" s="57" t="s">
        <v>451</v>
      </c>
      <c r="H178" s="57" t="s">
        <v>452</v>
      </c>
      <c r="I178" s="56" t="s">
        <v>110</v>
      </c>
      <c r="J178" s="23">
        <v>904.9</v>
      </c>
      <c r="K178" s="22">
        <v>430.7</v>
      </c>
      <c r="L178" s="22">
        <v>354.5</v>
      </c>
      <c r="M178" s="67">
        <v>500</v>
      </c>
      <c r="N178" s="67">
        <v>500</v>
      </c>
      <c r="O178" s="67"/>
      <c r="P178" s="67"/>
      <c r="Q178" s="67"/>
      <c r="R178" s="67"/>
      <c r="S178" s="67"/>
      <c r="T178" s="67"/>
      <c r="U178" s="84"/>
    </row>
    <row r="179" spans="1:21" ht="36.75" customHeight="1">
      <c r="A179" s="356" t="s">
        <v>453</v>
      </c>
      <c r="B179" s="357"/>
      <c r="C179" s="357"/>
      <c r="D179" s="357"/>
      <c r="E179" s="357"/>
      <c r="F179" s="357"/>
      <c r="G179" s="357"/>
      <c r="H179" s="357"/>
      <c r="I179" s="358"/>
      <c r="J179" s="91">
        <f aca="true" t="shared" si="24" ref="J179:O180">J180</f>
        <v>8741.3</v>
      </c>
      <c r="K179" s="91">
        <f t="shared" si="24"/>
        <v>7182.700000000001</v>
      </c>
      <c r="L179" s="91">
        <f t="shared" si="24"/>
        <v>3409.0000000000005</v>
      </c>
      <c r="M179" s="91">
        <f t="shared" si="24"/>
        <v>24627.800000000003</v>
      </c>
      <c r="N179" s="91">
        <f t="shared" si="24"/>
        <v>2851.2</v>
      </c>
      <c r="O179" s="91">
        <f t="shared" si="24"/>
        <v>21776.6</v>
      </c>
      <c r="P179" s="91"/>
      <c r="Q179" s="91"/>
      <c r="R179" s="91"/>
      <c r="S179" s="91"/>
      <c r="T179" s="91"/>
      <c r="U179" s="91"/>
    </row>
    <row r="180" spans="1:21" ht="15.75">
      <c r="A180" s="359" t="s">
        <v>454</v>
      </c>
      <c r="B180" s="277"/>
      <c r="C180" s="277"/>
      <c r="D180" s="277"/>
      <c r="E180" s="277"/>
      <c r="F180" s="277"/>
      <c r="G180" s="277"/>
      <c r="H180" s="277"/>
      <c r="I180" s="278"/>
      <c r="J180" s="80">
        <f t="shared" si="24"/>
        <v>8741.3</v>
      </c>
      <c r="K180" s="80">
        <f t="shared" si="24"/>
        <v>7182.700000000001</v>
      </c>
      <c r="L180" s="80">
        <f t="shared" si="24"/>
        <v>3409.0000000000005</v>
      </c>
      <c r="M180" s="80">
        <f t="shared" si="24"/>
        <v>24627.800000000003</v>
      </c>
      <c r="N180" s="80">
        <f t="shared" si="24"/>
        <v>2851.2</v>
      </c>
      <c r="O180" s="80">
        <f t="shared" si="24"/>
        <v>21776.6</v>
      </c>
      <c r="P180" s="80"/>
      <c r="Q180" s="80"/>
      <c r="R180" s="80"/>
      <c r="S180" s="80"/>
      <c r="T180" s="80"/>
      <c r="U180" s="80"/>
    </row>
    <row r="181" spans="1:21" ht="44.25" customHeight="1">
      <c r="A181" s="167" t="s">
        <v>455</v>
      </c>
      <c r="B181" s="276" t="s">
        <v>907</v>
      </c>
      <c r="C181" s="277"/>
      <c r="D181" s="277"/>
      <c r="E181" s="277"/>
      <c r="F181" s="277"/>
      <c r="G181" s="278"/>
      <c r="H181" s="168"/>
      <c r="I181" s="169"/>
      <c r="J181" s="80">
        <f aca="true" t="shared" si="25" ref="J181:O181">SUM(J182:J203)</f>
        <v>8741.3</v>
      </c>
      <c r="K181" s="80">
        <f t="shared" si="25"/>
        <v>7182.700000000001</v>
      </c>
      <c r="L181" s="80">
        <f t="shared" si="25"/>
        <v>3409.0000000000005</v>
      </c>
      <c r="M181" s="80">
        <f t="shared" si="25"/>
        <v>24627.800000000003</v>
      </c>
      <c r="N181" s="80">
        <f t="shared" si="25"/>
        <v>2851.2</v>
      </c>
      <c r="O181" s="80">
        <f t="shared" si="25"/>
        <v>21776.6</v>
      </c>
      <c r="P181" s="80"/>
      <c r="Q181" s="80"/>
      <c r="R181" s="80"/>
      <c r="S181" s="80"/>
      <c r="T181" s="80"/>
      <c r="U181" s="93"/>
    </row>
    <row r="182" spans="1:21" ht="74.25" customHeight="1">
      <c r="A182" s="129" t="s">
        <v>456</v>
      </c>
      <c r="B182" s="56" t="s">
        <v>457</v>
      </c>
      <c r="C182" s="29" t="s">
        <v>15</v>
      </c>
      <c r="D182" s="29" t="s">
        <v>20</v>
      </c>
      <c r="E182" s="29" t="s">
        <v>458</v>
      </c>
      <c r="F182" s="29" t="s">
        <v>459</v>
      </c>
      <c r="G182" s="57" t="s">
        <v>460</v>
      </c>
      <c r="H182" s="57" t="s">
        <v>461</v>
      </c>
      <c r="I182" s="56" t="s">
        <v>110</v>
      </c>
      <c r="J182" s="23">
        <v>55</v>
      </c>
      <c r="K182" s="23"/>
      <c r="L182" s="23"/>
      <c r="M182" s="67"/>
      <c r="N182" s="67"/>
      <c r="O182" s="67"/>
      <c r="P182" s="67"/>
      <c r="Q182" s="67"/>
      <c r="R182" s="83"/>
      <c r="S182" s="83"/>
      <c r="T182" s="67"/>
      <c r="U182" s="84"/>
    </row>
    <row r="183" spans="1:21" ht="69" customHeight="1">
      <c r="A183" s="129" t="s">
        <v>462</v>
      </c>
      <c r="B183" s="56" t="s">
        <v>463</v>
      </c>
      <c r="C183" s="35" t="s">
        <v>319</v>
      </c>
      <c r="D183" s="35" t="s">
        <v>319</v>
      </c>
      <c r="E183" s="35" t="s">
        <v>135</v>
      </c>
      <c r="F183" s="35" t="s">
        <v>459</v>
      </c>
      <c r="G183" s="59" t="s">
        <v>464</v>
      </c>
      <c r="H183" s="57" t="s">
        <v>406</v>
      </c>
      <c r="I183" s="57" t="s">
        <v>294</v>
      </c>
      <c r="J183" s="23"/>
      <c r="K183" s="23">
        <v>2.9</v>
      </c>
      <c r="L183" s="23">
        <v>2.9</v>
      </c>
      <c r="M183" s="67"/>
      <c r="N183" s="67"/>
      <c r="O183" s="67"/>
      <c r="P183" s="67"/>
      <c r="Q183" s="67"/>
      <c r="R183" s="83"/>
      <c r="S183" s="83"/>
      <c r="T183" s="67"/>
      <c r="U183" s="84"/>
    </row>
    <row r="184" spans="1:21" ht="82.5" customHeight="1">
      <c r="A184" s="129" t="s">
        <v>465</v>
      </c>
      <c r="B184" s="56" t="s">
        <v>466</v>
      </c>
      <c r="C184" s="35" t="s">
        <v>319</v>
      </c>
      <c r="D184" s="35" t="s">
        <v>319</v>
      </c>
      <c r="E184" s="35" t="s">
        <v>35</v>
      </c>
      <c r="F184" s="35" t="s">
        <v>459</v>
      </c>
      <c r="G184" s="149" t="s">
        <v>467</v>
      </c>
      <c r="H184" s="57" t="s">
        <v>461</v>
      </c>
      <c r="I184" s="63">
        <v>42735</v>
      </c>
      <c r="J184" s="23">
        <v>35.6</v>
      </c>
      <c r="K184" s="23"/>
      <c r="L184" s="23"/>
      <c r="M184" s="67"/>
      <c r="N184" s="67"/>
      <c r="O184" s="67"/>
      <c r="P184" s="67"/>
      <c r="Q184" s="67"/>
      <c r="R184" s="83"/>
      <c r="S184" s="83"/>
      <c r="T184" s="67"/>
      <c r="U184" s="84"/>
    </row>
    <row r="185" spans="1:21" ht="110.25">
      <c r="A185" s="129" t="s">
        <v>468</v>
      </c>
      <c r="B185" s="56" t="s">
        <v>469</v>
      </c>
      <c r="C185" s="35" t="s">
        <v>19</v>
      </c>
      <c r="D185" s="35" t="s">
        <v>10</v>
      </c>
      <c r="E185" s="35" t="s">
        <v>470</v>
      </c>
      <c r="F185" s="35" t="s">
        <v>459</v>
      </c>
      <c r="G185" s="56" t="s">
        <v>471</v>
      </c>
      <c r="H185" s="56" t="s">
        <v>472</v>
      </c>
      <c r="I185" s="56" t="s">
        <v>36</v>
      </c>
      <c r="J185" s="23">
        <v>40</v>
      </c>
      <c r="K185" s="23"/>
      <c r="L185" s="23"/>
      <c r="M185" s="67"/>
      <c r="N185" s="67"/>
      <c r="O185" s="67"/>
      <c r="P185" s="67"/>
      <c r="Q185" s="67"/>
      <c r="R185" s="83"/>
      <c r="S185" s="83"/>
      <c r="T185" s="67"/>
      <c r="U185" s="84"/>
    </row>
    <row r="186" spans="1:21" ht="189">
      <c r="A186" s="129" t="s">
        <v>473</v>
      </c>
      <c r="B186" s="56" t="s">
        <v>1003</v>
      </c>
      <c r="C186" s="35" t="s">
        <v>19</v>
      </c>
      <c r="D186" s="35" t="s">
        <v>10</v>
      </c>
      <c r="E186" s="35" t="s">
        <v>475</v>
      </c>
      <c r="F186" s="35" t="s">
        <v>459</v>
      </c>
      <c r="G186" s="337" t="s">
        <v>960</v>
      </c>
      <c r="H186" s="269" t="s">
        <v>961</v>
      </c>
      <c r="I186" s="269" t="s">
        <v>954</v>
      </c>
      <c r="J186" s="23"/>
      <c r="K186" s="23"/>
      <c r="L186" s="23"/>
      <c r="M186" s="67">
        <v>18933.3</v>
      </c>
      <c r="N186" s="67"/>
      <c r="O186" s="67">
        <v>18933.3</v>
      </c>
      <c r="P186" s="67"/>
      <c r="Q186" s="67"/>
      <c r="R186" s="83"/>
      <c r="S186" s="83"/>
      <c r="T186" s="67"/>
      <c r="U186" s="84"/>
    </row>
    <row r="187" spans="1:21" ht="167.25" customHeight="1">
      <c r="A187" s="129" t="s">
        <v>477</v>
      </c>
      <c r="B187" s="56" t="s">
        <v>1004</v>
      </c>
      <c r="C187" s="35" t="s">
        <v>19</v>
      </c>
      <c r="D187" s="35" t="s">
        <v>10</v>
      </c>
      <c r="E187" s="35" t="s">
        <v>478</v>
      </c>
      <c r="F187" s="35" t="s">
        <v>459</v>
      </c>
      <c r="G187" s="338"/>
      <c r="H187" s="270"/>
      <c r="I187" s="270"/>
      <c r="J187" s="23"/>
      <c r="K187" s="23"/>
      <c r="L187" s="23"/>
      <c r="M187" s="67">
        <v>1211.9</v>
      </c>
      <c r="N187" s="67">
        <v>1211.9</v>
      </c>
      <c r="O187" s="67"/>
      <c r="P187" s="67"/>
      <c r="Q187" s="67"/>
      <c r="R187" s="83"/>
      <c r="S187" s="83"/>
      <c r="T187" s="67"/>
      <c r="U187" s="84"/>
    </row>
    <row r="188" spans="1:21" ht="97.5" customHeight="1">
      <c r="A188" s="129" t="s">
        <v>479</v>
      </c>
      <c r="B188" s="154" t="s">
        <v>128</v>
      </c>
      <c r="C188" s="35" t="s">
        <v>19</v>
      </c>
      <c r="D188" s="35" t="s">
        <v>10</v>
      </c>
      <c r="E188" s="35" t="s">
        <v>480</v>
      </c>
      <c r="F188" s="35" t="s">
        <v>459</v>
      </c>
      <c r="G188" s="339"/>
      <c r="H188" s="267" t="s">
        <v>922</v>
      </c>
      <c r="I188" s="267" t="s">
        <v>36</v>
      </c>
      <c r="J188" s="23"/>
      <c r="K188" s="23"/>
      <c r="L188" s="23"/>
      <c r="M188" s="67">
        <v>3021</v>
      </c>
      <c r="N188" s="67">
        <v>177.7</v>
      </c>
      <c r="O188" s="67">
        <v>2843.3</v>
      </c>
      <c r="P188" s="67"/>
      <c r="Q188" s="67"/>
      <c r="R188" s="83"/>
      <c r="S188" s="83"/>
      <c r="T188" s="67"/>
      <c r="U188" s="84"/>
    </row>
    <row r="189" spans="1:21" ht="70.5" customHeight="1">
      <c r="A189" s="129" t="s">
        <v>481</v>
      </c>
      <c r="B189" s="154" t="s">
        <v>482</v>
      </c>
      <c r="C189" s="35" t="s">
        <v>19</v>
      </c>
      <c r="D189" s="35" t="s">
        <v>10</v>
      </c>
      <c r="E189" s="35" t="s">
        <v>483</v>
      </c>
      <c r="F189" s="35" t="s">
        <v>459</v>
      </c>
      <c r="G189" s="138" t="s">
        <v>476</v>
      </c>
      <c r="H189" s="154" t="s">
        <v>348</v>
      </c>
      <c r="I189" s="57" t="s">
        <v>349</v>
      </c>
      <c r="J189" s="23"/>
      <c r="K189" s="23"/>
      <c r="L189" s="23"/>
      <c r="M189" s="67">
        <v>100</v>
      </c>
      <c r="N189" s="67">
        <v>100</v>
      </c>
      <c r="O189" s="67"/>
      <c r="P189" s="67"/>
      <c r="Q189" s="67"/>
      <c r="R189" s="83"/>
      <c r="S189" s="83"/>
      <c r="T189" s="67"/>
      <c r="U189" s="84"/>
    </row>
    <row r="190" spans="1:21" ht="37.5" customHeight="1">
      <c r="A190" s="170" t="s">
        <v>484</v>
      </c>
      <c r="B190" s="56" t="s">
        <v>485</v>
      </c>
      <c r="C190" s="35" t="s">
        <v>19</v>
      </c>
      <c r="D190" s="35" t="s">
        <v>10</v>
      </c>
      <c r="E190" s="35" t="s">
        <v>486</v>
      </c>
      <c r="F190" s="35" t="s">
        <v>459</v>
      </c>
      <c r="G190" s="337" t="s">
        <v>962</v>
      </c>
      <c r="H190" s="269" t="s">
        <v>303</v>
      </c>
      <c r="I190" s="269" t="s">
        <v>110</v>
      </c>
      <c r="J190" s="67">
        <v>400.5</v>
      </c>
      <c r="K190" s="67">
        <v>519.6</v>
      </c>
      <c r="L190" s="67">
        <v>270.7</v>
      </c>
      <c r="M190" s="67"/>
      <c r="N190" s="67"/>
      <c r="O190" s="67"/>
      <c r="P190" s="67"/>
      <c r="Q190" s="67"/>
      <c r="R190" s="83"/>
      <c r="S190" s="83"/>
      <c r="T190" s="67"/>
      <c r="U190" s="84"/>
    </row>
    <row r="191" spans="1:21" ht="106.5" customHeight="1">
      <c r="A191" s="170" t="s">
        <v>487</v>
      </c>
      <c r="B191" s="56" t="s">
        <v>128</v>
      </c>
      <c r="C191" s="35" t="s">
        <v>19</v>
      </c>
      <c r="D191" s="35" t="s">
        <v>10</v>
      </c>
      <c r="E191" s="35" t="s">
        <v>488</v>
      </c>
      <c r="F191" s="35" t="s">
        <v>459</v>
      </c>
      <c r="G191" s="339"/>
      <c r="H191" s="273" t="s">
        <v>922</v>
      </c>
      <c r="I191" s="273" t="s">
        <v>36</v>
      </c>
      <c r="J191" s="67">
        <v>600</v>
      </c>
      <c r="K191" s="67">
        <v>599.4</v>
      </c>
      <c r="L191" s="67">
        <v>284.7</v>
      </c>
      <c r="M191" s="67"/>
      <c r="N191" s="67"/>
      <c r="O191" s="67"/>
      <c r="P191" s="67"/>
      <c r="Q191" s="67"/>
      <c r="R191" s="83"/>
      <c r="S191" s="83"/>
      <c r="T191" s="67"/>
      <c r="U191" s="84"/>
    </row>
    <row r="192" spans="1:21" ht="47.25">
      <c r="A192" s="171" t="s">
        <v>489</v>
      </c>
      <c r="B192" s="154" t="s">
        <v>490</v>
      </c>
      <c r="C192" s="72" t="s">
        <v>19</v>
      </c>
      <c r="D192" s="72" t="s">
        <v>10</v>
      </c>
      <c r="E192" s="72" t="s">
        <v>491</v>
      </c>
      <c r="F192" s="72" t="s">
        <v>459</v>
      </c>
      <c r="G192" s="337" t="s">
        <v>963</v>
      </c>
      <c r="H192" s="337" t="s">
        <v>964</v>
      </c>
      <c r="I192" s="337" t="s">
        <v>965</v>
      </c>
      <c r="J192" s="67">
        <v>423.8</v>
      </c>
      <c r="K192" s="67">
        <v>1874.9</v>
      </c>
      <c r="L192" s="67">
        <v>994.3</v>
      </c>
      <c r="M192" s="67"/>
      <c r="N192" s="67"/>
      <c r="O192" s="67"/>
      <c r="P192" s="67"/>
      <c r="Q192" s="67"/>
      <c r="R192" s="83"/>
      <c r="S192" s="83"/>
      <c r="T192" s="67"/>
      <c r="U192" s="84"/>
    </row>
    <row r="193" spans="1:21" ht="72.75" customHeight="1">
      <c r="A193" s="171" t="s">
        <v>492</v>
      </c>
      <c r="B193" s="154" t="s">
        <v>128</v>
      </c>
      <c r="C193" s="72" t="s">
        <v>19</v>
      </c>
      <c r="D193" s="72" t="s">
        <v>10</v>
      </c>
      <c r="E193" s="72" t="s">
        <v>493</v>
      </c>
      <c r="F193" s="72" t="s">
        <v>459</v>
      </c>
      <c r="G193" s="339"/>
      <c r="H193" s="339"/>
      <c r="I193" s="339"/>
      <c r="J193" s="67">
        <v>5995.9</v>
      </c>
      <c r="K193" s="67">
        <v>2949.4</v>
      </c>
      <c r="L193" s="67">
        <v>1047</v>
      </c>
      <c r="M193" s="67"/>
      <c r="N193" s="67"/>
      <c r="O193" s="67"/>
      <c r="P193" s="67"/>
      <c r="Q193" s="67"/>
      <c r="R193" s="83"/>
      <c r="S193" s="83"/>
      <c r="T193" s="67"/>
      <c r="U193" s="84"/>
    </row>
    <row r="194" spans="1:21" ht="69" customHeight="1">
      <c r="A194" s="129" t="s">
        <v>494</v>
      </c>
      <c r="B194" s="56" t="s">
        <v>463</v>
      </c>
      <c r="C194" s="35" t="s">
        <v>19</v>
      </c>
      <c r="D194" s="35" t="s">
        <v>15</v>
      </c>
      <c r="E194" s="35" t="s">
        <v>135</v>
      </c>
      <c r="F194" s="35" t="s">
        <v>459</v>
      </c>
      <c r="G194" s="59" t="s">
        <v>464</v>
      </c>
      <c r="H194" s="57" t="s">
        <v>406</v>
      </c>
      <c r="I194" s="57" t="s">
        <v>294</v>
      </c>
      <c r="J194" s="23"/>
      <c r="K194" s="23">
        <v>6.3</v>
      </c>
      <c r="L194" s="23">
        <v>6.3</v>
      </c>
      <c r="M194" s="67"/>
      <c r="N194" s="67"/>
      <c r="O194" s="67"/>
      <c r="P194" s="67"/>
      <c r="Q194" s="67"/>
      <c r="R194" s="83"/>
      <c r="S194" s="83"/>
      <c r="T194" s="67"/>
      <c r="U194" s="84"/>
    </row>
    <row r="195" spans="1:21" ht="110.25">
      <c r="A195" s="129" t="s">
        <v>495</v>
      </c>
      <c r="B195" s="56" t="s">
        <v>374</v>
      </c>
      <c r="C195" s="29" t="s">
        <v>19</v>
      </c>
      <c r="D195" s="29" t="s">
        <v>15</v>
      </c>
      <c r="E195" s="29" t="s">
        <v>162</v>
      </c>
      <c r="F195" s="29" t="s">
        <v>459</v>
      </c>
      <c r="G195" s="56" t="s">
        <v>375</v>
      </c>
      <c r="H195" s="56" t="s">
        <v>376</v>
      </c>
      <c r="I195" s="57" t="s">
        <v>377</v>
      </c>
      <c r="J195" s="23"/>
      <c r="K195" s="22">
        <v>3.8</v>
      </c>
      <c r="L195" s="22">
        <v>3.8</v>
      </c>
      <c r="M195" s="67"/>
      <c r="N195" s="67"/>
      <c r="O195" s="67"/>
      <c r="P195" s="67"/>
      <c r="Q195" s="67"/>
      <c r="R195" s="83"/>
      <c r="S195" s="83"/>
      <c r="T195" s="67"/>
      <c r="U195" s="84"/>
    </row>
    <row r="196" spans="1:21" ht="80.25" customHeight="1">
      <c r="A196" s="129" t="s">
        <v>496</v>
      </c>
      <c r="B196" s="56" t="s">
        <v>466</v>
      </c>
      <c r="C196" s="35" t="s">
        <v>19</v>
      </c>
      <c r="D196" s="35" t="s">
        <v>15</v>
      </c>
      <c r="E196" s="35" t="s">
        <v>35</v>
      </c>
      <c r="F196" s="35" t="s">
        <v>459</v>
      </c>
      <c r="G196" s="149" t="s">
        <v>467</v>
      </c>
      <c r="H196" s="57" t="s">
        <v>461</v>
      </c>
      <c r="I196" s="63">
        <v>42735</v>
      </c>
      <c r="J196" s="23">
        <v>5</v>
      </c>
      <c r="K196" s="23"/>
      <c r="L196" s="23"/>
      <c r="M196" s="67"/>
      <c r="N196" s="67"/>
      <c r="O196" s="67"/>
      <c r="P196" s="67"/>
      <c r="Q196" s="67"/>
      <c r="R196" s="83"/>
      <c r="S196" s="83"/>
      <c r="T196" s="67"/>
      <c r="U196" s="84"/>
    </row>
    <row r="197" spans="1:21" ht="94.5">
      <c r="A197" s="129" t="s">
        <v>497</v>
      </c>
      <c r="B197" s="56" t="s">
        <v>498</v>
      </c>
      <c r="C197" s="35" t="s">
        <v>19</v>
      </c>
      <c r="D197" s="35" t="s">
        <v>15</v>
      </c>
      <c r="E197" s="35" t="s">
        <v>499</v>
      </c>
      <c r="F197" s="35" t="s">
        <v>459</v>
      </c>
      <c r="G197" s="56" t="s">
        <v>500</v>
      </c>
      <c r="H197" s="57" t="s">
        <v>935</v>
      </c>
      <c r="I197" s="172" t="s">
        <v>110</v>
      </c>
      <c r="J197" s="23">
        <v>7</v>
      </c>
      <c r="K197" s="23"/>
      <c r="L197" s="23"/>
      <c r="M197" s="67"/>
      <c r="N197" s="67"/>
      <c r="O197" s="67"/>
      <c r="P197" s="67"/>
      <c r="Q197" s="67"/>
      <c r="R197" s="83"/>
      <c r="S197" s="83"/>
      <c r="T197" s="67"/>
      <c r="U197" s="84"/>
    </row>
    <row r="198" spans="1:21" ht="82.5" customHeight="1">
      <c r="A198" s="129" t="s">
        <v>501</v>
      </c>
      <c r="B198" s="56" t="s">
        <v>44</v>
      </c>
      <c r="C198" s="35" t="s">
        <v>5</v>
      </c>
      <c r="D198" s="35" t="s">
        <v>16</v>
      </c>
      <c r="E198" s="35" t="s">
        <v>176</v>
      </c>
      <c r="F198" s="35" t="s">
        <v>459</v>
      </c>
      <c r="G198" s="58" t="s">
        <v>111</v>
      </c>
      <c r="H198" s="65">
        <v>41640</v>
      </c>
      <c r="I198" s="63">
        <v>42735</v>
      </c>
      <c r="J198" s="23"/>
      <c r="K198" s="23">
        <v>14.4</v>
      </c>
      <c r="L198" s="23">
        <v>14.4</v>
      </c>
      <c r="M198" s="67"/>
      <c r="N198" s="67"/>
      <c r="O198" s="67"/>
      <c r="P198" s="67"/>
      <c r="Q198" s="67"/>
      <c r="R198" s="83"/>
      <c r="S198" s="83"/>
      <c r="T198" s="67"/>
      <c r="U198" s="84"/>
    </row>
    <row r="199" spans="1:21" ht="42.75" customHeight="1">
      <c r="A199" s="129" t="s">
        <v>502</v>
      </c>
      <c r="B199" s="56" t="s">
        <v>503</v>
      </c>
      <c r="C199" s="35" t="s">
        <v>6</v>
      </c>
      <c r="D199" s="35" t="s">
        <v>12</v>
      </c>
      <c r="E199" s="35" t="s">
        <v>504</v>
      </c>
      <c r="F199" s="35" t="s">
        <v>459</v>
      </c>
      <c r="G199" s="337" t="s">
        <v>915</v>
      </c>
      <c r="H199" s="199" t="s">
        <v>505</v>
      </c>
      <c r="I199" s="199" t="s">
        <v>506</v>
      </c>
      <c r="J199" s="23"/>
      <c r="K199" s="23">
        <v>55.2</v>
      </c>
      <c r="L199" s="23">
        <v>55.2</v>
      </c>
      <c r="M199" s="67"/>
      <c r="N199" s="67"/>
      <c r="O199" s="67"/>
      <c r="P199" s="67"/>
      <c r="Q199" s="67"/>
      <c r="R199" s="83"/>
      <c r="S199" s="83"/>
      <c r="T199" s="67"/>
      <c r="U199" s="84"/>
    </row>
    <row r="200" spans="1:21" ht="141" customHeight="1">
      <c r="A200" s="129" t="s">
        <v>507</v>
      </c>
      <c r="B200" s="56" t="s">
        <v>1005</v>
      </c>
      <c r="C200" s="35" t="s">
        <v>6</v>
      </c>
      <c r="D200" s="35" t="s">
        <v>12</v>
      </c>
      <c r="E200" s="35" t="s">
        <v>508</v>
      </c>
      <c r="F200" s="35" t="s">
        <v>459</v>
      </c>
      <c r="G200" s="338"/>
      <c r="H200" s="268"/>
      <c r="I200" s="268"/>
      <c r="J200" s="23">
        <v>514.9</v>
      </c>
      <c r="K200" s="23">
        <v>726.7</v>
      </c>
      <c r="L200" s="23">
        <v>492.4</v>
      </c>
      <c r="M200" s="67">
        <v>1223.4</v>
      </c>
      <c r="N200" s="67">
        <v>1223.4</v>
      </c>
      <c r="O200" s="67"/>
      <c r="P200" s="67"/>
      <c r="Q200" s="67"/>
      <c r="R200" s="83"/>
      <c r="S200" s="83"/>
      <c r="T200" s="67"/>
      <c r="U200" s="84"/>
    </row>
    <row r="201" spans="1:21" ht="164.25" customHeight="1">
      <c r="A201" s="129" t="s">
        <v>509</v>
      </c>
      <c r="B201" s="56" t="s">
        <v>1006</v>
      </c>
      <c r="C201" s="35" t="s">
        <v>6</v>
      </c>
      <c r="D201" s="35" t="s">
        <v>12</v>
      </c>
      <c r="E201" s="35" t="s">
        <v>510</v>
      </c>
      <c r="F201" s="35" t="s">
        <v>459</v>
      </c>
      <c r="G201" s="339"/>
      <c r="H201" s="241" t="s">
        <v>922</v>
      </c>
      <c r="I201" s="241" t="s">
        <v>36</v>
      </c>
      <c r="J201" s="23">
        <v>658.6</v>
      </c>
      <c r="K201" s="23">
        <v>388.1</v>
      </c>
      <c r="L201" s="23">
        <v>195.3</v>
      </c>
      <c r="M201" s="67">
        <v>138.2</v>
      </c>
      <c r="N201" s="67">
        <v>138.2</v>
      </c>
      <c r="O201" s="67"/>
      <c r="P201" s="67"/>
      <c r="Q201" s="67"/>
      <c r="R201" s="83"/>
      <c r="S201" s="83"/>
      <c r="T201" s="67"/>
      <c r="U201" s="84"/>
    </row>
    <row r="202" spans="1:21" ht="72.75" customHeight="1">
      <c r="A202" s="129" t="s">
        <v>511</v>
      </c>
      <c r="B202" s="56" t="s">
        <v>512</v>
      </c>
      <c r="C202" s="35" t="s">
        <v>6</v>
      </c>
      <c r="D202" s="35" t="s">
        <v>12</v>
      </c>
      <c r="E202" s="35" t="s">
        <v>364</v>
      </c>
      <c r="F202" s="35" t="s">
        <v>459</v>
      </c>
      <c r="G202" s="56" t="s">
        <v>365</v>
      </c>
      <c r="H202" s="56" t="s">
        <v>366</v>
      </c>
      <c r="I202" s="57" t="s">
        <v>367</v>
      </c>
      <c r="J202" s="23"/>
      <c r="K202" s="23">
        <v>42</v>
      </c>
      <c r="L202" s="23">
        <v>42</v>
      </c>
      <c r="M202" s="67"/>
      <c r="N202" s="67"/>
      <c r="O202" s="67"/>
      <c r="P202" s="67"/>
      <c r="Q202" s="67"/>
      <c r="R202" s="83"/>
      <c r="S202" s="83"/>
      <c r="T202" s="67"/>
      <c r="U202" s="84"/>
    </row>
    <row r="203" spans="1:21" ht="94.5">
      <c r="A203" s="129" t="s">
        <v>513</v>
      </c>
      <c r="B203" s="56" t="s">
        <v>498</v>
      </c>
      <c r="C203" s="35" t="s">
        <v>6</v>
      </c>
      <c r="D203" s="35" t="s">
        <v>18</v>
      </c>
      <c r="E203" s="35" t="s">
        <v>499</v>
      </c>
      <c r="F203" s="35" t="s">
        <v>459</v>
      </c>
      <c r="G203" s="56" t="s">
        <v>500</v>
      </c>
      <c r="H203" s="57" t="s">
        <v>461</v>
      </c>
      <c r="I203" s="56" t="s">
        <v>110</v>
      </c>
      <c r="J203" s="23">
        <v>5</v>
      </c>
      <c r="K203" s="23"/>
      <c r="L203" s="23"/>
      <c r="M203" s="67"/>
      <c r="N203" s="67"/>
      <c r="O203" s="67"/>
      <c r="P203" s="67"/>
      <c r="Q203" s="67"/>
      <c r="R203" s="83"/>
      <c r="S203" s="83"/>
      <c r="T203" s="67"/>
      <c r="U203" s="84"/>
    </row>
    <row r="204" spans="1:21" ht="30.75" customHeight="1">
      <c r="A204" s="356" t="s">
        <v>121</v>
      </c>
      <c r="B204" s="357"/>
      <c r="C204" s="357"/>
      <c r="D204" s="357"/>
      <c r="E204" s="357"/>
      <c r="F204" s="357"/>
      <c r="G204" s="357"/>
      <c r="H204" s="357"/>
      <c r="I204" s="358"/>
      <c r="J204" s="173">
        <f aca="true" t="shared" si="26" ref="J204:O204">J205</f>
        <v>78100.4</v>
      </c>
      <c r="K204" s="173">
        <f t="shared" si="26"/>
        <v>55623.7</v>
      </c>
      <c r="L204" s="173">
        <f t="shared" si="26"/>
        <v>20442.9</v>
      </c>
      <c r="M204" s="173">
        <f t="shared" si="26"/>
        <v>4400</v>
      </c>
      <c r="N204" s="173">
        <f t="shared" si="26"/>
        <v>4400</v>
      </c>
      <c r="O204" s="173">
        <f t="shared" si="26"/>
        <v>0</v>
      </c>
      <c r="P204" s="173"/>
      <c r="Q204" s="173"/>
      <c r="R204" s="173"/>
      <c r="S204" s="173"/>
      <c r="T204" s="173"/>
      <c r="U204" s="173"/>
    </row>
    <row r="205" spans="1:21" ht="31.5">
      <c r="A205" s="174" t="s">
        <v>60</v>
      </c>
      <c r="B205" s="71" t="s">
        <v>122</v>
      </c>
      <c r="C205" s="71"/>
      <c r="D205" s="71"/>
      <c r="E205" s="71"/>
      <c r="F205" s="71"/>
      <c r="G205" s="71"/>
      <c r="H205" s="71"/>
      <c r="I205" s="71"/>
      <c r="J205" s="70">
        <f>SUM(J206:J211)</f>
        <v>78100.4</v>
      </c>
      <c r="K205" s="70">
        <f>SUM(K206:K210)</f>
        <v>55623.7</v>
      </c>
      <c r="L205" s="70">
        <f>SUM(L206:L210)</f>
        <v>20442.9</v>
      </c>
      <c r="M205" s="70">
        <f>SUM(M206:M210)</f>
        <v>4400</v>
      </c>
      <c r="N205" s="70">
        <f>SUM(N206:N210)</f>
        <v>4400</v>
      </c>
      <c r="O205" s="70">
        <f>SUM(O206:O210)</f>
        <v>0</v>
      </c>
      <c r="P205" s="70"/>
      <c r="Q205" s="70"/>
      <c r="R205" s="70"/>
      <c r="S205" s="70"/>
      <c r="T205" s="70"/>
      <c r="U205" s="70"/>
    </row>
    <row r="206" spans="1:21" ht="84" customHeight="1">
      <c r="A206" s="66" t="s">
        <v>60</v>
      </c>
      <c r="B206" s="56" t="s">
        <v>514</v>
      </c>
      <c r="C206" s="62" t="s">
        <v>18</v>
      </c>
      <c r="D206" s="62" t="s">
        <v>10</v>
      </c>
      <c r="E206" s="62" t="s">
        <v>515</v>
      </c>
      <c r="F206" s="35" t="s">
        <v>34</v>
      </c>
      <c r="G206" s="175" t="s">
        <v>516</v>
      </c>
      <c r="H206" s="155">
        <v>41638</v>
      </c>
      <c r="I206" s="156">
        <v>42735</v>
      </c>
      <c r="J206" s="176"/>
      <c r="K206" s="177">
        <v>338.8</v>
      </c>
      <c r="L206" s="177"/>
      <c r="M206" s="67"/>
      <c r="N206" s="67"/>
      <c r="O206" s="67"/>
      <c r="P206" s="67"/>
      <c r="Q206" s="67"/>
      <c r="R206" s="83"/>
      <c r="S206" s="83"/>
      <c r="T206" s="83"/>
      <c r="U206" s="95"/>
    </row>
    <row r="207" spans="1:21" ht="110.25">
      <c r="A207" s="66" t="s">
        <v>517</v>
      </c>
      <c r="B207" s="56" t="s">
        <v>518</v>
      </c>
      <c r="C207" s="35" t="s">
        <v>18</v>
      </c>
      <c r="D207" s="35" t="s">
        <v>10</v>
      </c>
      <c r="E207" s="62" t="s">
        <v>519</v>
      </c>
      <c r="F207" s="35" t="s">
        <v>34</v>
      </c>
      <c r="G207" s="360" t="s">
        <v>520</v>
      </c>
      <c r="H207" s="362">
        <v>41326</v>
      </c>
      <c r="I207" s="362">
        <v>43100</v>
      </c>
      <c r="J207" s="23"/>
      <c r="K207" s="23">
        <v>21605.3</v>
      </c>
      <c r="L207" s="23">
        <v>6481.2</v>
      </c>
      <c r="M207" s="67"/>
      <c r="N207" s="67"/>
      <c r="O207" s="67"/>
      <c r="P207" s="67"/>
      <c r="Q207" s="67"/>
      <c r="R207" s="83"/>
      <c r="S207" s="83"/>
      <c r="T207" s="83"/>
      <c r="U207" s="95"/>
    </row>
    <row r="208" spans="1:21" ht="110.25">
      <c r="A208" s="66" t="s">
        <v>521</v>
      </c>
      <c r="B208" s="56" t="s">
        <v>522</v>
      </c>
      <c r="C208" s="178" t="s">
        <v>18</v>
      </c>
      <c r="D208" s="178" t="s">
        <v>10</v>
      </c>
      <c r="E208" s="178" t="s">
        <v>523</v>
      </c>
      <c r="F208" s="178" t="s">
        <v>34</v>
      </c>
      <c r="G208" s="361"/>
      <c r="H208" s="363"/>
      <c r="I208" s="363"/>
      <c r="J208" s="179">
        <v>46010.8</v>
      </c>
      <c r="K208" s="180">
        <v>11527.5</v>
      </c>
      <c r="L208" s="180">
        <v>3457.4</v>
      </c>
      <c r="M208" s="180"/>
      <c r="N208" s="180"/>
      <c r="O208" s="67"/>
      <c r="P208" s="67"/>
      <c r="Q208" s="67"/>
      <c r="R208" s="83"/>
      <c r="S208" s="83"/>
      <c r="T208" s="83"/>
      <c r="U208" s="95"/>
    </row>
    <row r="209" spans="1:21" ht="164.25">
      <c r="A209" s="66" t="s">
        <v>524</v>
      </c>
      <c r="B209" s="56" t="s">
        <v>525</v>
      </c>
      <c r="C209" s="178" t="s">
        <v>18</v>
      </c>
      <c r="D209" s="178" t="s">
        <v>10</v>
      </c>
      <c r="E209" s="178" t="s">
        <v>526</v>
      </c>
      <c r="F209" s="178" t="s">
        <v>34</v>
      </c>
      <c r="G209" s="179" t="s">
        <v>527</v>
      </c>
      <c r="H209" s="181">
        <v>41379</v>
      </c>
      <c r="I209" s="181">
        <v>42369</v>
      </c>
      <c r="J209" s="179"/>
      <c r="K209" s="180">
        <v>10108.6</v>
      </c>
      <c r="L209" s="180">
        <v>6890.4</v>
      </c>
      <c r="M209" s="180">
        <v>4400</v>
      </c>
      <c r="N209" s="180">
        <v>4400</v>
      </c>
      <c r="O209" s="180"/>
      <c r="P209" s="67"/>
      <c r="Q209" s="67"/>
      <c r="R209" s="83"/>
      <c r="S209" s="83"/>
      <c r="T209" s="83"/>
      <c r="U209" s="95"/>
    </row>
    <row r="210" spans="1:21" ht="78.75">
      <c r="A210" s="66" t="s">
        <v>528</v>
      </c>
      <c r="B210" s="56" t="s">
        <v>529</v>
      </c>
      <c r="C210" s="35" t="s">
        <v>18</v>
      </c>
      <c r="D210" s="35" t="s">
        <v>10</v>
      </c>
      <c r="E210" s="35" t="s">
        <v>530</v>
      </c>
      <c r="F210" s="35" t="s">
        <v>34</v>
      </c>
      <c r="G210" s="62" t="s">
        <v>141</v>
      </c>
      <c r="H210" s="182" t="s">
        <v>131</v>
      </c>
      <c r="I210" s="35" t="s">
        <v>294</v>
      </c>
      <c r="J210" s="23">
        <v>31689.6</v>
      </c>
      <c r="K210" s="23">
        <v>12043.5</v>
      </c>
      <c r="L210" s="23">
        <v>3613.9</v>
      </c>
      <c r="M210" s="67"/>
      <c r="N210" s="67"/>
      <c r="O210" s="67"/>
      <c r="P210" s="67"/>
      <c r="Q210" s="67"/>
      <c r="R210" s="83"/>
      <c r="S210" s="83"/>
      <c r="T210" s="83"/>
      <c r="U210" s="95"/>
    </row>
    <row r="211" spans="1:21" ht="72">
      <c r="A211" s="183" t="s">
        <v>531</v>
      </c>
      <c r="B211" s="56" t="s">
        <v>532</v>
      </c>
      <c r="C211" s="35" t="s">
        <v>6</v>
      </c>
      <c r="D211" s="35" t="s">
        <v>12</v>
      </c>
      <c r="E211" s="35" t="s">
        <v>109</v>
      </c>
      <c r="F211" s="35" t="s">
        <v>34</v>
      </c>
      <c r="G211" s="184" t="s">
        <v>533</v>
      </c>
      <c r="H211" s="57" t="s">
        <v>534</v>
      </c>
      <c r="I211" s="56" t="s">
        <v>36</v>
      </c>
      <c r="J211" s="23">
        <v>400</v>
      </c>
      <c r="K211" s="23"/>
      <c r="L211" s="23"/>
      <c r="M211" s="67"/>
      <c r="N211" s="67"/>
      <c r="O211" s="67"/>
      <c r="P211" s="67"/>
      <c r="Q211" s="67"/>
      <c r="R211" s="83"/>
      <c r="S211" s="83"/>
      <c r="T211" s="83"/>
      <c r="U211" s="83"/>
    </row>
    <row r="212" spans="1:21" ht="15.75">
      <c r="A212" s="128" t="s">
        <v>61</v>
      </c>
      <c r="B212" s="343" t="s">
        <v>62</v>
      </c>
      <c r="C212" s="344"/>
      <c r="D212" s="344"/>
      <c r="E212" s="344"/>
      <c r="F212" s="344"/>
      <c r="G212" s="344"/>
      <c r="H212" s="344"/>
      <c r="I212" s="345"/>
      <c r="J212" s="104">
        <f aca="true" t="shared" si="27" ref="J212:O212">J213+J217</f>
        <v>4194.1</v>
      </c>
      <c r="K212" s="104">
        <f t="shared" si="27"/>
        <v>4744</v>
      </c>
      <c r="L212" s="104">
        <f t="shared" si="27"/>
        <v>2042.5</v>
      </c>
      <c r="M212" s="104">
        <f t="shared" si="27"/>
        <v>5674.5</v>
      </c>
      <c r="N212" s="104">
        <f t="shared" si="27"/>
        <v>5674.5</v>
      </c>
      <c r="O212" s="104">
        <f t="shared" si="27"/>
        <v>0</v>
      </c>
      <c r="P212" s="104"/>
      <c r="Q212" s="104"/>
      <c r="R212" s="104"/>
      <c r="S212" s="104"/>
      <c r="T212" s="104"/>
      <c r="U212" s="107"/>
    </row>
    <row r="213" spans="1:21" ht="31.5">
      <c r="A213" s="116" t="s">
        <v>63</v>
      </c>
      <c r="B213" s="117" t="s">
        <v>535</v>
      </c>
      <c r="C213" s="118"/>
      <c r="D213" s="118"/>
      <c r="E213" s="118"/>
      <c r="F213" s="119"/>
      <c r="G213" s="115"/>
      <c r="H213" s="120"/>
      <c r="I213" s="121"/>
      <c r="J213" s="90">
        <f aca="true" t="shared" si="28" ref="J213:O213">J214+J215+J216</f>
        <v>2893.7</v>
      </c>
      <c r="K213" s="90">
        <f t="shared" si="28"/>
        <v>4459</v>
      </c>
      <c r="L213" s="90">
        <f t="shared" si="28"/>
        <v>2032.5</v>
      </c>
      <c r="M213" s="90">
        <f t="shared" si="28"/>
        <v>5308</v>
      </c>
      <c r="N213" s="90">
        <f t="shared" si="28"/>
        <v>5308</v>
      </c>
      <c r="O213" s="90">
        <f t="shared" si="28"/>
        <v>0</v>
      </c>
      <c r="P213" s="90"/>
      <c r="Q213" s="90"/>
      <c r="R213" s="90"/>
      <c r="S213" s="90"/>
      <c r="T213" s="90"/>
      <c r="U213" s="90"/>
    </row>
    <row r="214" spans="1:21" ht="150.75" customHeight="1">
      <c r="A214" s="129" t="s">
        <v>57</v>
      </c>
      <c r="B214" s="27" t="s">
        <v>536</v>
      </c>
      <c r="C214" s="35" t="s">
        <v>5</v>
      </c>
      <c r="D214" s="35" t="s">
        <v>14</v>
      </c>
      <c r="E214" s="35" t="s">
        <v>537</v>
      </c>
      <c r="F214" s="35" t="s">
        <v>32</v>
      </c>
      <c r="G214" s="60" t="s">
        <v>933</v>
      </c>
      <c r="H214" s="156" t="s">
        <v>538</v>
      </c>
      <c r="I214" s="156" t="s">
        <v>539</v>
      </c>
      <c r="J214" s="23"/>
      <c r="K214" s="23">
        <v>180</v>
      </c>
      <c r="L214" s="23">
        <v>64.5</v>
      </c>
      <c r="M214" s="67">
        <v>100</v>
      </c>
      <c r="N214" s="67">
        <v>100</v>
      </c>
      <c r="O214" s="67"/>
      <c r="P214" s="67"/>
      <c r="Q214" s="67"/>
      <c r="R214" s="83"/>
      <c r="S214" s="83"/>
      <c r="T214" s="83"/>
      <c r="U214" s="83"/>
    </row>
    <row r="215" spans="1:21" ht="139.5" customHeight="1">
      <c r="A215" s="129" t="s">
        <v>540</v>
      </c>
      <c r="B215" s="27" t="s">
        <v>541</v>
      </c>
      <c r="C215" s="35" t="s">
        <v>5</v>
      </c>
      <c r="D215" s="35" t="s">
        <v>14</v>
      </c>
      <c r="E215" s="35" t="s">
        <v>542</v>
      </c>
      <c r="F215" s="35" t="s">
        <v>32</v>
      </c>
      <c r="G215" s="60" t="s">
        <v>968</v>
      </c>
      <c r="H215" s="156" t="s">
        <v>969</v>
      </c>
      <c r="I215" s="156" t="s">
        <v>543</v>
      </c>
      <c r="J215" s="23"/>
      <c r="K215" s="23">
        <v>96</v>
      </c>
      <c r="L215" s="23">
        <v>48</v>
      </c>
      <c r="M215" s="67">
        <v>108</v>
      </c>
      <c r="N215" s="67">
        <v>108</v>
      </c>
      <c r="O215" s="67"/>
      <c r="P215" s="67"/>
      <c r="Q215" s="67"/>
      <c r="R215" s="83"/>
      <c r="S215" s="83"/>
      <c r="T215" s="83"/>
      <c r="U215" s="83"/>
    </row>
    <row r="216" spans="1:21" ht="168" customHeight="1">
      <c r="A216" s="129" t="s">
        <v>932</v>
      </c>
      <c r="B216" s="27" t="s">
        <v>547</v>
      </c>
      <c r="C216" s="35" t="s">
        <v>5</v>
      </c>
      <c r="D216" s="35" t="s">
        <v>10</v>
      </c>
      <c r="E216" s="35" t="s">
        <v>934</v>
      </c>
      <c r="F216" s="35" t="s">
        <v>32</v>
      </c>
      <c r="G216" s="60" t="s">
        <v>966</v>
      </c>
      <c r="H216" s="156" t="s">
        <v>967</v>
      </c>
      <c r="I216" s="156" t="s">
        <v>959</v>
      </c>
      <c r="J216" s="23">
        <v>2893.7</v>
      </c>
      <c r="K216" s="23">
        <v>4183</v>
      </c>
      <c r="L216" s="23">
        <v>1920</v>
      </c>
      <c r="M216" s="67">
        <v>5100</v>
      </c>
      <c r="N216" s="67">
        <v>5100</v>
      </c>
      <c r="O216" s="67"/>
      <c r="P216" s="67"/>
      <c r="Q216" s="67"/>
      <c r="R216" s="83"/>
      <c r="S216" s="83"/>
      <c r="T216" s="83"/>
      <c r="U216" s="83"/>
    </row>
    <row r="217" spans="1:21" ht="47.25">
      <c r="A217" s="116" t="s">
        <v>64</v>
      </c>
      <c r="B217" s="117" t="s">
        <v>0</v>
      </c>
      <c r="C217" s="118"/>
      <c r="D217" s="118"/>
      <c r="E217" s="118"/>
      <c r="F217" s="119"/>
      <c r="G217" s="115"/>
      <c r="H217" s="185"/>
      <c r="I217" s="186"/>
      <c r="J217" s="90">
        <f aca="true" t="shared" si="29" ref="J217:O217">SUM(J218:J224)</f>
        <v>1300.4</v>
      </c>
      <c r="K217" s="90">
        <f t="shared" si="29"/>
        <v>285</v>
      </c>
      <c r="L217" s="90">
        <f t="shared" si="29"/>
        <v>10</v>
      </c>
      <c r="M217" s="90">
        <f t="shared" si="29"/>
        <v>366.5</v>
      </c>
      <c r="N217" s="90">
        <f t="shared" si="29"/>
        <v>366.5</v>
      </c>
      <c r="O217" s="90">
        <f t="shared" si="29"/>
        <v>0</v>
      </c>
      <c r="P217" s="90"/>
      <c r="Q217" s="90"/>
      <c r="R217" s="90"/>
      <c r="S217" s="90"/>
      <c r="T217" s="90"/>
      <c r="U217" s="90"/>
    </row>
    <row r="218" spans="1:21" ht="139.5" customHeight="1">
      <c r="A218" s="66" t="s">
        <v>228</v>
      </c>
      <c r="B218" s="27" t="s">
        <v>544</v>
      </c>
      <c r="C218" s="35" t="s">
        <v>5</v>
      </c>
      <c r="D218" s="35" t="s">
        <v>14</v>
      </c>
      <c r="E218" s="35" t="s">
        <v>545</v>
      </c>
      <c r="F218" s="35" t="s">
        <v>32</v>
      </c>
      <c r="G218" s="60" t="s">
        <v>979</v>
      </c>
      <c r="H218" s="156" t="s">
        <v>980</v>
      </c>
      <c r="I218" s="156" t="s">
        <v>981</v>
      </c>
      <c r="J218" s="23"/>
      <c r="K218" s="23">
        <v>275</v>
      </c>
      <c r="L218" s="23"/>
      <c r="M218" s="67">
        <v>366.5</v>
      </c>
      <c r="N218" s="67">
        <v>366.5</v>
      </c>
      <c r="O218" s="67"/>
      <c r="P218" s="67"/>
      <c r="Q218" s="67"/>
      <c r="R218" s="83"/>
      <c r="S218" s="83"/>
      <c r="T218" s="83"/>
      <c r="U218" s="95"/>
    </row>
    <row r="219" spans="1:21" ht="57.75" customHeight="1">
      <c r="A219" s="66" t="s">
        <v>229</v>
      </c>
      <c r="B219" s="56" t="s">
        <v>548</v>
      </c>
      <c r="C219" s="29" t="s">
        <v>5</v>
      </c>
      <c r="D219" s="29" t="s">
        <v>14</v>
      </c>
      <c r="E219" s="29" t="s">
        <v>549</v>
      </c>
      <c r="F219" s="29" t="s">
        <v>32</v>
      </c>
      <c r="G219" s="57" t="s">
        <v>550</v>
      </c>
      <c r="H219" s="63">
        <v>40581</v>
      </c>
      <c r="I219" s="63" t="s">
        <v>36</v>
      </c>
      <c r="J219" s="23">
        <v>130.5</v>
      </c>
      <c r="K219" s="23"/>
      <c r="L219" s="23"/>
      <c r="M219" s="67"/>
      <c r="N219" s="67"/>
      <c r="O219" s="67"/>
      <c r="P219" s="67"/>
      <c r="Q219" s="67"/>
      <c r="R219" s="83"/>
      <c r="S219" s="83"/>
      <c r="T219" s="83"/>
      <c r="U219" s="95"/>
    </row>
    <row r="220" spans="1:21" ht="47.25">
      <c r="A220" s="66" t="s">
        <v>235</v>
      </c>
      <c r="B220" s="54" t="s">
        <v>125</v>
      </c>
      <c r="C220" s="35" t="s">
        <v>5</v>
      </c>
      <c r="D220" s="35" t="s">
        <v>14</v>
      </c>
      <c r="E220" s="35" t="s">
        <v>552</v>
      </c>
      <c r="F220" s="35" t="s">
        <v>32</v>
      </c>
      <c r="G220" s="56" t="s">
        <v>45</v>
      </c>
      <c r="H220" s="63" t="s">
        <v>46</v>
      </c>
      <c r="I220" s="63" t="s">
        <v>81</v>
      </c>
      <c r="J220" s="23">
        <v>89</v>
      </c>
      <c r="K220" s="23"/>
      <c r="L220" s="23"/>
      <c r="M220" s="67"/>
      <c r="N220" s="67"/>
      <c r="O220" s="67"/>
      <c r="P220" s="67"/>
      <c r="Q220" s="67"/>
      <c r="R220" s="83"/>
      <c r="S220" s="83"/>
      <c r="T220" s="83"/>
      <c r="U220" s="95"/>
    </row>
    <row r="221" spans="1:21" ht="94.5">
      <c r="A221" s="66" t="s">
        <v>551</v>
      </c>
      <c r="B221" s="56" t="s">
        <v>554</v>
      </c>
      <c r="C221" s="35" t="s">
        <v>5</v>
      </c>
      <c r="D221" s="35" t="s">
        <v>14</v>
      </c>
      <c r="E221" s="35" t="s">
        <v>555</v>
      </c>
      <c r="F221" s="35" t="s">
        <v>32</v>
      </c>
      <c r="G221" s="56" t="s">
        <v>556</v>
      </c>
      <c r="H221" s="63" t="s">
        <v>557</v>
      </c>
      <c r="I221" s="63">
        <v>41639</v>
      </c>
      <c r="J221" s="23">
        <v>163.6</v>
      </c>
      <c r="K221" s="23"/>
      <c r="L221" s="23"/>
      <c r="M221" s="67"/>
      <c r="N221" s="67"/>
      <c r="O221" s="67"/>
      <c r="P221" s="67"/>
      <c r="Q221" s="67"/>
      <c r="R221" s="83"/>
      <c r="S221" s="83"/>
      <c r="T221" s="83"/>
      <c r="U221" s="95"/>
    </row>
    <row r="222" spans="1:21" ht="110.25">
      <c r="A222" s="66" t="s">
        <v>553</v>
      </c>
      <c r="B222" s="56" t="s">
        <v>559</v>
      </c>
      <c r="C222" s="35" t="s">
        <v>5</v>
      </c>
      <c r="D222" s="35" t="s">
        <v>14</v>
      </c>
      <c r="E222" s="35" t="s">
        <v>560</v>
      </c>
      <c r="F222" s="35" t="s">
        <v>32</v>
      </c>
      <c r="G222" s="56" t="s">
        <v>561</v>
      </c>
      <c r="H222" s="63">
        <v>41565</v>
      </c>
      <c r="I222" s="63">
        <v>45657</v>
      </c>
      <c r="J222" s="23">
        <v>212</v>
      </c>
      <c r="K222" s="23"/>
      <c r="L222" s="23"/>
      <c r="M222" s="67"/>
      <c r="N222" s="67"/>
      <c r="O222" s="67"/>
      <c r="P222" s="67"/>
      <c r="Q222" s="67"/>
      <c r="R222" s="83"/>
      <c r="S222" s="83"/>
      <c r="T222" s="83"/>
      <c r="U222" s="95"/>
    </row>
    <row r="223" spans="1:21" ht="78.75">
      <c r="A223" s="66" t="s">
        <v>558</v>
      </c>
      <c r="B223" s="27" t="s">
        <v>563</v>
      </c>
      <c r="C223" s="35" t="s">
        <v>5</v>
      </c>
      <c r="D223" s="35" t="s">
        <v>14</v>
      </c>
      <c r="E223" s="35" t="s">
        <v>31</v>
      </c>
      <c r="F223" s="35" t="s">
        <v>32</v>
      </c>
      <c r="G223" s="175" t="s">
        <v>564</v>
      </c>
      <c r="H223" s="155">
        <v>41640</v>
      </c>
      <c r="I223" s="156">
        <v>42735</v>
      </c>
      <c r="J223" s="23">
        <v>705.3</v>
      </c>
      <c r="K223" s="23"/>
      <c r="L223" s="23"/>
      <c r="M223" s="67"/>
      <c r="N223" s="67"/>
      <c r="O223" s="67"/>
      <c r="P223" s="67"/>
      <c r="Q223" s="67"/>
      <c r="R223" s="83"/>
      <c r="S223" s="83"/>
      <c r="T223" s="83"/>
      <c r="U223" s="95"/>
    </row>
    <row r="224" spans="1:21" ht="110.25">
      <c r="A224" s="66" t="s">
        <v>562</v>
      </c>
      <c r="B224" s="56" t="s">
        <v>565</v>
      </c>
      <c r="C224" s="35" t="s">
        <v>5</v>
      </c>
      <c r="D224" s="35" t="s">
        <v>16</v>
      </c>
      <c r="E224" s="35" t="s">
        <v>325</v>
      </c>
      <c r="F224" s="35" t="s">
        <v>32</v>
      </c>
      <c r="G224" s="60" t="s">
        <v>566</v>
      </c>
      <c r="H224" s="49">
        <v>41919</v>
      </c>
      <c r="I224" s="49">
        <v>43100</v>
      </c>
      <c r="J224" s="23"/>
      <c r="K224" s="23">
        <v>10</v>
      </c>
      <c r="L224" s="23">
        <v>10</v>
      </c>
      <c r="M224" s="67"/>
      <c r="N224" s="67"/>
      <c r="O224" s="67"/>
      <c r="P224" s="67"/>
      <c r="Q224" s="67"/>
      <c r="R224" s="83"/>
      <c r="S224" s="83"/>
      <c r="T224" s="83"/>
      <c r="U224" s="95"/>
    </row>
    <row r="225" spans="1:21" ht="38.25" customHeight="1">
      <c r="A225" s="187" t="s">
        <v>567</v>
      </c>
      <c r="B225" s="364" t="s">
        <v>568</v>
      </c>
      <c r="C225" s="365"/>
      <c r="D225" s="365"/>
      <c r="E225" s="365"/>
      <c r="F225" s="365"/>
      <c r="G225" s="365"/>
      <c r="H225" s="365"/>
      <c r="I225" s="366"/>
      <c r="J225" s="188">
        <f aca="true" t="shared" si="30" ref="J225:O225">SUM(J226:J227)</f>
        <v>18.3</v>
      </c>
      <c r="K225" s="188">
        <f t="shared" si="30"/>
        <v>1297.2</v>
      </c>
      <c r="L225" s="188">
        <f t="shared" si="30"/>
        <v>0</v>
      </c>
      <c r="M225" s="188">
        <f t="shared" si="30"/>
        <v>0</v>
      </c>
      <c r="N225" s="188">
        <f t="shared" si="30"/>
        <v>0</v>
      </c>
      <c r="O225" s="188">
        <f t="shared" si="30"/>
        <v>0</v>
      </c>
      <c r="P225" s="188"/>
      <c r="Q225" s="188"/>
      <c r="R225" s="188"/>
      <c r="S225" s="188"/>
      <c r="T225" s="188"/>
      <c r="U225" s="188"/>
    </row>
    <row r="226" spans="1:21" ht="162.75" customHeight="1">
      <c r="A226" s="189" t="s">
        <v>74</v>
      </c>
      <c r="B226" s="56" t="s">
        <v>569</v>
      </c>
      <c r="C226" s="190" t="s">
        <v>18</v>
      </c>
      <c r="D226" s="190" t="s">
        <v>12</v>
      </c>
      <c r="E226" s="190" t="s">
        <v>570</v>
      </c>
      <c r="F226" s="190" t="s">
        <v>24</v>
      </c>
      <c r="G226" s="57" t="s">
        <v>571</v>
      </c>
      <c r="H226" s="63" t="s">
        <v>572</v>
      </c>
      <c r="I226" s="191" t="s">
        <v>573</v>
      </c>
      <c r="J226" s="23"/>
      <c r="K226" s="22">
        <v>1297.2</v>
      </c>
      <c r="L226" s="22"/>
      <c r="M226" s="67"/>
      <c r="N226" s="67"/>
      <c r="O226" s="67"/>
      <c r="P226" s="67"/>
      <c r="Q226" s="67"/>
      <c r="R226" s="83"/>
      <c r="S226" s="83"/>
      <c r="T226" s="83"/>
      <c r="U226" s="95"/>
    </row>
    <row r="227" spans="1:21" ht="47.25">
      <c r="A227" s="192" t="s">
        <v>574</v>
      </c>
      <c r="B227" s="27" t="s">
        <v>44</v>
      </c>
      <c r="C227" s="35" t="s">
        <v>5</v>
      </c>
      <c r="D227" s="35" t="s">
        <v>16</v>
      </c>
      <c r="E227" s="35" t="s">
        <v>191</v>
      </c>
      <c r="F227" s="35" t="s">
        <v>24</v>
      </c>
      <c r="G227" s="56" t="s">
        <v>45</v>
      </c>
      <c r="H227" s="56" t="s">
        <v>46</v>
      </c>
      <c r="I227" s="56" t="s">
        <v>575</v>
      </c>
      <c r="J227" s="193">
        <v>18.3</v>
      </c>
      <c r="K227" s="22"/>
      <c r="L227" s="22"/>
      <c r="M227" s="67"/>
      <c r="N227" s="67"/>
      <c r="O227" s="67"/>
      <c r="P227" s="67"/>
      <c r="Q227" s="67"/>
      <c r="R227" s="83"/>
      <c r="S227" s="83"/>
      <c r="T227" s="83"/>
      <c r="U227" s="95"/>
    </row>
    <row r="228" spans="1:21" ht="30.75" customHeight="1">
      <c r="A228" s="332" t="s">
        <v>592</v>
      </c>
      <c r="B228" s="332"/>
      <c r="C228" s="332"/>
      <c r="D228" s="332"/>
      <c r="E228" s="332"/>
      <c r="F228" s="332"/>
      <c r="G228" s="332"/>
      <c r="H228" s="332"/>
      <c r="I228" s="333"/>
      <c r="J228" s="147">
        <f aca="true" t="shared" si="31" ref="J228:O229">J229</f>
        <v>0</v>
      </c>
      <c r="K228" s="147">
        <f t="shared" si="31"/>
        <v>2370.1</v>
      </c>
      <c r="L228" s="147">
        <f t="shared" si="31"/>
        <v>1150.7</v>
      </c>
      <c r="M228" s="147">
        <f t="shared" si="31"/>
        <v>2156.3</v>
      </c>
      <c r="N228" s="147">
        <f t="shared" si="31"/>
        <v>2156.3</v>
      </c>
      <c r="O228" s="147">
        <f t="shared" si="31"/>
        <v>0</v>
      </c>
      <c r="P228" s="147"/>
      <c r="Q228" s="147"/>
      <c r="R228" s="147"/>
      <c r="S228" s="147"/>
      <c r="T228" s="147"/>
      <c r="U228" s="147"/>
    </row>
    <row r="229" spans="1:21" ht="15.75">
      <c r="A229" s="112" t="s">
        <v>56</v>
      </c>
      <c r="B229" s="323" t="s">
        <v>117</v>
      </c>
      <c r="C229" s="324"/>
      <c r="D229" s="324"/>
      <c r="E229" s="324"/>
      <c r="F229" s="324"/>
      <c r="G229" s="324"/>
      <c r="H229" s="324"/>
      <c r="I229" s="325"/>
      <c r="J229" s="100">
        <f t="shared" si="31"/>
        <v>0</v>
      </c>
      <c r="K229" s="100">
        <f t="shared" si="31"/>
        <v>2370.1</v>
      </c>
      <c r="L229" s="100">
        <f t="shared" si="31"/>
        <v>1150.7</v>
      </c>
      <c r="M229" s="100">
        <f t="shared" si="31"/>
        <v>2156.3</v>
      </c>
      <c r="N229" s="100">
        <f t="shared" si="31"/>
        <v>2156.3</v>
      </c>
      <c r="O229" s="100">
        <f t="shared" si="31"/>
        <v>0</v>
      </c>
      <c r="P229" s="100"/>
      <c r="Q229" s="100"/>
      <c r="R229" s="100"/>
      <c r="S229" s="100"/>
      <c r="T229" s="100"/>
      <c r="U229" s="100"/>
    </row>
    <row r="230" spans="1:21" ht="15.75">
      <c r="A230" s="334" t="s">
        <v>118</v>
      </c>
      <c r="B230" s="335"/>
      <c r="C230" s="335"/>
      <c r="D230" s="335"/>
      <c r="E230" s="335"/>
      <c r="F230" s="335"/>
      <c r="G230" s="335"/>
      <c r="H230" s="335"/>
      <c r="I230" s="336"/>
      <c r="J230" s="90">
        <f aca="true" t="shared" si="32" ref="J230:O230">J231+J236+J239</f>
        <v>0</v>
      </c>
      <c r="K230" s="90">
        <f t="shared" si="32"/>
        <v>2370.1</v>
      </c>
      <c r="L230" s="90">
        <f t="shared" si="32"/>
        <v>1150.7</v>
      </c>
      <c r="M230" s="90">
        <f t="shared" si="32"/>
        <v>2156.3</v>
      </c>
      <c r="N230" s="90">
        <f t="shared" si="32"/>
        <v>2156.3</v>
      </c>
      <c r="O230" s="90">
        <f t="shared" si="32"/>
        <v>0</v>
      </c>
      <c r="P230" s="90"/>
      <c r="Q230" s="90"/>
      <c r="R230" s="90"/>
      <c r="S230" s="90"/>
      <c r="T230" s="90"/>
      <c r="U230" s="105"/>
    </row>
    <row r="231" spans="1:21" ht="31.5">
      <c r="A231" s="64" t="s">
        <v>57</v>
      </c>
      <c r="B231" s="61" t="s">
        <v>119</v>
      </c>
      <c r="C231" s="29"/>
      <c r="D231" s="29"/>
      <c r="E231" s="29"/>
      <c r="F231" s="29"/>
      <c r="G231" s="30"/>
      <c r="H231" s="31"/>
      <c r="I231" s="31"/>
      <c r="J231" s="21">
        <f aca="true" t="shared" si="33" ref="J231:O231">SUM(J232:J235)</f>
        <v>0</v>
      </c>
      <c r="K231" s="21">
        <f t="shared" si="33"/>
        <v>2156.2</v>
      </c>
      <c r="L231" s="21">
        <f t="shared" si="33"/>
        <v>1089.2</v>
      </c>
      <c r="M231" s="21">
        <f t="shared" si="33"/>
        <v>1994.1000000000001</v>
      </c>
      <c r="N231" s="21">
        <f t="shared" si="33"/>
        <v>1994.1000000000001</v>
      </c>
      <c r="O231" s="21">
        <f t="shared" si="33"/>
        <v>0</v>
      </c>
      <c r="P231" s="94"/>
      <c r="Q231" s="94"/>
      <c r="R231" s="94"/>
      <c r="S231" s="94"/>
      <c r="T231" s="94"/>
      <c r="U231" s="94"/>
    </row>
    <row r="232" spans="1:21" ht="158.25" customHeight="1">
      <c r="A232" s="26" t="s">
        <v>222</v>
      </c>
      <c r="B232" s="56" t="s">
        <v>38</v>
      </c>
      <c r="C232" s="29" t="s">
        <v>10</v>
      </c>
      <c r="D232" s="29" t="s">
        <v>12</v>
      </c>
      <c r="E232" s="29" t="s">
        <v>588</v>
      </c>
      <c r="F232" s="29" t="s">
        <v>26</v>
      </c>
      <c r="G232" s="57" t="s">
        <v>105</v>
      </c>
      <c r="H232" s="57" t="s">
        <v>266</v>
      </c>
      <c r="I232" s="57" t="s">
        <v>267</v>
      </c>
      <c r="J232" s="21"/>
      <c r="K232" s="22">
        <v>817</v>
      </c>
      <c r="L232" s="22">
        <v>319.3</v>
      </c>
      <c r="M232" s="67">
        <v>673.3</v>
      </c>
      <c r="N232" s="67">
        <v>673.3</v>
      </c>
      <c r="O232" s="67"/>
      <c r="P232" s="67"/>
      <c r="Q232" s="67"/>
      <c r="R232" s="83"/>
      <c r="S232" s="83"/>
      <c r="T232" s="83"/>
      <c r="U232" s="95"/>
    </row>
    <row r="233" spans="1:21" ht="147" customHeight="1">
      <c r="A233" s="26" t="s">
        <v>223</v>
      </c>
      <c r="B233" s="56" t="s">
        <v>126</v>
      </c>
      <c r="C233" s="29" t="s">
        <v>10</v>
      </c>
      <c r="D233" s="29" t="s">
        <v>14</v>
      </c>
      <c r="E233" s="29" t="s">
        <v>589</v>
      </c>
      <c r="F233" s="29" t="s">
        <v>26</v>
      </c>
      <c r="G233" s="149" t="s">
        <v>976</v>
      </c>
      <c r="H233" s="57" t="s">
        <v>975</v>
      </c>
      <c r="I233" s="149" t="s">
        <v>268</v>
      </c>
      <c r="J233" s="23"/>
      <c r="K233" s="22">
        <v>410.7</v>
      </c>
      <c r="L233" s="22">
        <v>312.9</v>
      </c>
      <c r="M233" s="67">
        <v>450.1</v>
      </c>
      <c r="N233" s="67">
        <v>450.1</v>
      </c>
      <c r="O233" s="67"/>
      <c r="P233" s="67"/>
      <c r="Q233" s="67"/>
      <c r="R233" s="83"/>
      <c r="S233" s="83"/>
      <c r="T233" s="83"/>
      <c r="U233" s="95"/>
    </row>
    <row r="234" spans="1:21" ht="216.75" customHeight="1">
      <c r="A234" s="26" t="s">
        <v>224</v>
      </c>
      <c r="B234" s="56" t="s">
        <v>128</v>
      </c>
      <c r="C234" s="29" t="s">
        <v>10</v>
      </c>
      <c r="D234" s="29" t="s">
        <v>14</v>
      </c>
      <c r="E234" s="29" t="s">
        <v>590</v>
      </c>
      <c r="F234" s="29" t="s">
        <v>26</v>
      </c>
      <c r="G234" s="149" t="s">
        <v>977</v>
      </c>
      <c r="H234" s="57" t="s">
        <v>978</v>
      </c>
      <c r="I234" s="149" t="s">
        <v>924</v>
      </c>
      <c r="J234" s="23"/>
      <c r="K234" s="22">
        <v>280</v>
      </c>
      <c r="L234" s="22">
        <v>115</v>
      </c>
      <c r="M234" s="67">
        <v>224.5</v>
      </c>
      <c r="N234" s="67">
        <v>224.5</v>
      </c>
      <c r="O234" s="67"/>
      <c r="P234" s="67"/>
      <c r="Q234" s="67"/>
      <c r="R234" s="83"/>
      <c r="S234" s="83"/>
      <c r="T234" s="83"/>
      <c r="U234" s="95"/>
    </row>
    <row r="235" spans="1:21" ht="237.75" customHeight="1">
      <c r="A235" s="26" t="s">
        <v>270</v>
      </c>
      <c r="B235" s="56" t="s">
        <v>281</v>
      </c>
      <c r="C235" s="29" t="s">
        <v>10</v>
      </c>
      <c r="D235" s="29" t="s">
        <v>16</v>
      </c>
      <c r="E235" s="29" t="s">
        <v>591</v>
      </c>
      <c r="F235" s="29" t="s">
        <v>26</v>
      </c>
      <c r="G235" s="57" t="s">
        <v>939</v>
      </c>
      <c r="H235" s="57" t="s">
        <v>940</v>
      </c>
      <c r="I235" s="57" t="s">
        <v>941</v>
      </c>
      <c r="J235" s="23"/>
      <c r="K235" s="22">
        <v>648.5</v>
      </c>
      <c r="L235" s="22">
        <v>342</v>
      </c>
      <c r="M235" s="67">
        <v>646.2</v>
      </c>
      <c r="N235" s="67">
        <v>646.2</v>
      </c>
      <c r="O235" s="67"/>
      <c r="P235" s="67"/>
      <c r="Q235" s="67"/>
      <c r="R235" s="83"/>
      <c r="S235" s="83"/>
      <c r="T235" s="83"/>
      <c r="U235" s="95"/>
    </row>
    <row r="236" spans="1:21" ht="24.75" customHeight="1">
      <c r="A236" s="55" t="s">
        <v>58</v>
      </c>
      <c r="B236" s="276" t="s">
        <v>8</v>
      </c>
      <c r="C236" s="277"/>
      <c r="D236" s="277"/>
      <c r="E236" s="277"/>
      <c r="F236" s="277"/>
      <c r="G236" s="278"/>
      <c r="H236" s="33"/>
      <c r="I236" s="34"/>
      <c r="J236" s="194"/>
      <c r="K236" s="194">
        <f>SUM(K237:K238)</f>
        <v>212.8</v>
      </c>
      <c r="L236" s="194">
        <f>SUM(L237:L238)</f>
        <v>61</v>
      </c>
      <c r="M236" s="194">
        <f>SUM(M237:M238)</f>
        <v>161.9</v>
      </c>
      <c r="N236" s="194">
        <f>SUM(N237:N238)</f>
        <v>161.9</v>
      </c>
      <c r="O236" s="194">
        <f>SUM(O237:O238)</f>
        <v>0</v>
      </c>
      <c r="P236" s="80"/>
      <c r="Q236" s="80"/>
      <c r="R236" s="80"/>
      <c r="S236" s="80"/>
      <c r="T236" s="80"/>
      <c r="U236" s="93"/>
    </row>
    <row r="237" spans="1:21" ht="153.75" customHeight="1">
      <c r="A237" s="32" t="s">
        <v>225</v>
      </c>
      <c r="B237" s="56" t="s">
        <v>307</v>
      </c>
      <c r="C237" s="29" t="s">
        <v>10</v>
      </c>
      <c r="D237" s="29" t="s">
        <v>14</v>
      </c>
      <c r="E237" s="29" t="s">
        <v>589</v>
      </c>
      <c r="F237" s="29" t="s">
        <v>27</v>
      </c>
      <c r="G237" s="149" t="s">
        <v>976</v>
      </c>
      <c r="H237" s="57" t="s">
        <v>975</v>
      </c>
      <c r="I237" s="149" t="s">
        <v>268</v>
      </c>
      <c r="J237" s="23"/>
      <c r="K237" s="67">
        <v>202.8</v>
      </c>
      <c r="L237" s="67">
        <v>59.6</v>
      </c>
      <c r="M237" s="67">
        <v>151.9</v>
      </c>
      <c r="N237" s="67">
        <v>151.9</v>
      </c>
      <c r="O237" s="67"/>
      <c r="P237" s="67"/>
      <c r="Q237" s="67"/>
      <c r="R237" s="83"/>
      <c r="S237" s="83"/>
      <c r="T237" s="83"/>
      <c r="U237" s="95"/>
    </row>
    <row r="238" spans="1:21" ht="170.25" customHeight="1">
      <c r="A238" s="32" t="s">
        <v>226</v>
      </c>
      <c r="B238" s="56" t="s">
        <v>984</v>
      </c>
      <c r="C238" s="29" t="s">
        <v>10</v>
      </c>
      <c r="D238" s="29" t="s">
        <v>16</v>
      </c>
      <c r="E238" s="29" t="s">
        <v>589</v>
      </c>
      <c r="F238" s="29" t="s">
        <v>27</v>
      </c>
      <c r="G238" s="57" t="s">
        <v>982</v>
      </c>
      <c r="H238" s="57" t="s">
        <v>983</v>
      </c>
      <c r="I238" s="57" t="s">
        <v>268</v>
      </c>
      <c r="J238" s="23"/>
      <c r="K238" s="67">
        <v>10</v>
      </c>
      <c r="L238" s="67">
        <v>1.4</v>
      </c>
      <c r="M238" s="67">
        <v>10</v>
      </c>
      <c r="N238" s="67">
        <v>10</v>
      </c>
      <c r="O238" s="67"/>
      <c r="P238" s="67"/>
      <c r="Q238" s="67"/>
      <c r="R238" s="83"/>
      <c r="S238" s="83"/>
      <c r="T238" s="83"/>
      <c r="U238" s="95"/>
    </row>
    <row r="239" spans="1:21" ht="15.75">
      <c r="A239" s="55" t="s">
        <v>68</v>
      </c>
      <c r="B239" s="61" t="s">
        <v>80</v>
      </c>
      <c r="C239" s="29"/>
      <c r="D239" s="29"/>
      <c r="E239" s="29"/>
      <c r="F239" s="29"/>
      <c r="G239" s="33"/>
      <c r="H239" s="33"/>
      <c r="I239" s="34"/>
      <c r="J239" s="197"/>
      <c r="K239" s="197">
        <f>SUM(K240:K240)</f>
        <v>1.1</v>
      </c>
      <c r="L239" s="197">
        <f>SUM(L240:L240)</f>
        <v>0.5</v>
      </c>
      <c r="M239" s="197">
        <f>SUM(M240:M240)</f>
        <v>0.3</v>
      </c>
      <c r="N239" s="197">
        <f>SUM(N240:N240)</f>
        <v>0.3</v>
      </c>
      <c r="O239" s="197">
        <f>SUM(O240:O240)</f>
        <v>0</v>
      </c>
      <c r="P239" s="80"/>
      <c r="Q239" s="80"/>
      <c r="R239" s="80"/>
      <c r="S239" s="80"/>
      <c r="T239" s="80"/>
      <c r="U239" s="93"/>
    </row>
    <row r="240" spans="1:21" ht="156.75" customHeight="1">
      <c r="A240" s="32" t="s">
        <v>227</v>
      </c>
      <c r="B240" s="56" t="s">
        <v>307</v>
      </c>
      <c r="C240" s="29" t="s">
        <v>10</v>
      </c>
      <c r="D240" s="29" t="s">
        <v>14</v>
      </c>
      <c r="E240" s="29" t="s">
        <v>589</v>
      </c>
      <c r="F240" s="29" t="s">
        <v>24</v>
      </c>
      <c r="G240" s="149" t="s">
        <v>976</v>
      </c>
      <c r="H240" s="57" t="s">
        <v>975</v>
      </c>
      <c r="I240" s="149" t="s">
        <v>268</v>
      </c>
      <c r="J240" s="23"/>
      <c r="K240" s="22">
        <v>1.1</v>
      </c>
      <c r="L240" s="22">
        <v>0.5</v>
      </c>
      <c r="M240" s="67">
        <v>0.3</v>
      </c>
      <c r="N240" s="67">
        <v>0.3</v>
      </c>
      <c r="O240" s="67"/>
      <c r="P240" s="67"/>
      <c r="Q240" s="67"/>
      <c r="R240" s="83"/>
      <c r="S240" s="83"/>
      <c r="T240" s="83"/>
      <c r="U240" s="95"/>
    </row>
    <row r="241" spans="1:21" ht="33" customHeight="1">
      <c r="A241" s="332" t="s">
        <v>619</v>
      </c>
      <c r="B241" s="332"/>
      <c r="C241" s="332"/>
      <c r="D241" s="332"/>
      <c r="E241" s="332"/>
      <c r="F241" s="332"/>
      <c r="G241" s="332"/>
      <c r="H241" s="332"/>
      <c r="I241" s="333"/>
      <c r="J241" s="147">
        <f aca="true" t="shared" si="34" ref="J241:O241">J242</f>
        <v>6575.5</v>
      </c>
      <c r="K241" s="147">
        <f t="shared" si="34"/>
        <v>2395.5</v>
      </c>
      <c r="L241" s="147">
        <f t="shared" si="34"/>
        <v>0</v>
      </c>
      <c r="M241" s="147">
        <f t="shared" si="34"/>
        <v>532</v>
      </c>
      <c r="N241" s="147">
        <f t="shared" si="34"/>
        <v>300</v>
      </c>
      <c r="O241" s="147">
        <f t="shared" si="34"/>
        <v>232</v>
      </c>
      <c r="P241" s="147"/>
      <c r="Q241" s="147"/>
      <c r="R241" s="147"/>
      <c r="S241" s="147"/>
      <c r="T241" s="147"/>
      <c r="U241" s="147"/>
    </row>
    <row r="242" spans="1:21" ht="15.75">
      <c r="A242" s="112" t="s">
        <v>56</v>
      </c>
      <c r="B242" s="323" t="s">
        <v>117</v>
      </c>
      <c r="C242" s="324"/>
      <c r="D242" s="324"/>
      <c r="E242" s="324"/>
      <c r="F242" s="324"/>
      <c r="G242" s="324"/>
      <c r="H242" s="324"/>
      <c r="I242" s="325"/>
      <c r="J242" s="100">
        <f aca="true" t="shared" si="35" ref="J242:O242">J243+J248</f>
        <v>6575.5</v>
      </c>
      <c r="K242" s="100">
        <f t="shared" si="35"/>
        <v>2395.5</v>
      </c>
      <c r="L242" s="100">
        <f t="shared" si="35"/>
        <v>0</v>
      </c>
      <c r="M242" s="100">
        <f t="shared" si="35"/>
        <v>532</v>
      </c>
      <c r="N242" s="100">
        <f t="shared" si="35"/>
        <v>300</v>
      </c>
      <c r="O242" s="100">
        <f t="shared" si="35"/>
        <v>232</v>
      </c>
      <c r="P242" s="100"/>
      <c r="Q242" s="100"/>
      <c r="R242" s="100"/>
      <c r="S242" s="100"/>
      <c r="T242" s="100"/>
      <c r="U242" s="100"/>
    </row>
    <row r="243" spans="1:21" ht="36" customHeight="1">
      <c r="A243" s="346" t="s">
        <v>120</v>
      </c>
      <c r="B243" s="283"/>
      <c r="C243" s="283"/>
      <c r="D243" s="283"/>
      <c r="E243" s="283"/>
      <c r="F243" s="283"/>
      <c r="G243" s="283"/>
      <c r="H243" s="283"/>
      <c r="I243" s="283"/>
      <c r="J243" s="91">
        <f aca="true" t="shared" si="36" ref="J243:O243">J244</f>
        <v>1505.1</v>
      </c>
      <c r="K243" s="91">
        <f t="shared" si="36"/>
        <v>0</v>
      </c>
      <c r="L243" s="91">
        <f t="shared" si="36"/>
        <v>0</v>
      </c>
      <c r="M243" s="91">
        <f t="shared" si="36"/>
        <v>0</v>
      </c>
      <c r="N243" s="91">
        <f t="shared" si="36"/>
        <v>0</v>
      </c>
      <c r="O243" s="91">
        <f t="shared" si="36"/>
        <v>0</v>
      </c>
      <c r="P243" s="91"/>
      <c r="Q243" s="91"/>
      <c r="R243" s="91"/>
      <c r="S243" s="91"/>
      <c r="T243" s="91"/>
      <c r="U243" s="106"/>
    </row>
    <row r="244" spans="1:21" ht="31.5">
      <c r="A244" s="32" t="s">
        <v>59</v>
      </c>
      <c r="B244" s="27" t="s">
        <v>9</v>
      </c>
      <c r="C244" s="27"/>
      <c r="D244" s="27"/>
      <c r="E244" s="27"/>
      <c r="F244" s="28"/>
      <c r="G244" s="33"/>
      <c r="H244" s="33"/>
      <c r="I244" s="34"/>
      <c r="J244" s="80">
        <f aca="true" t="shared" si="37" ref="J244:O244">SUM(J245:J247)</f>
        <v>1505.1</v>
      </c>
      <c r="K244" s="80">
        <f t="shared" si="37"/>
        <v>0</v>
      </c>
      <c r="L244" s="80">
        <f t="shared" si="37"/>
        <v>0</v>
      </c>
      <c r="M244" s="80">
        <f t="shared" si="37"/>
        <v>0</v>
      </c>
      <c r="N244" s="80">
        <f t="shared" si="37"/>
        <v>0</v>
      </c>
      <c r="O244" s="80">
        <f t="shared" si="37"/>
        <v>0</v>
      </c>
      <c r="P244" s="80"/>
      <c r="Q244" s="80"/>
      <c r="R244" s="80"/>
      <c r="S244" s="80"/>
      <c r="T244" s="80"/>
      <c r="U244" s="80"/>
    </row>
    <row r="245" spans="1:21" ht="78.75">
      <c r="A245" s="32" t="s">
        <v>230</v>
      </c>
      <c r="B245" s="165" t="s">
        <v>593</v>
      </c>
      <c r="C245" s="29" t="s">
        <v>15</v>
      </c>
      <c r="D245" s="29" t="s">
        <v>16</v>
      </c>
      <c r="E245" s="29" t="s">
        <v>594</v>
      </c>
      <c r="F245" s="29" t="s">
        <v>27</v>
      </c>
      <c r="G245" s="198" t="s">
        <v>595</v>
      </c>
      <c r="H245" s="199"/>
      <c r="I245" s="199"/>
      <c r="J245" s="23">
        <v>711.9</v>
      </c>
      <c r="K245" s="22"/>
      <c r="L245" s="22"/>
      <c r="M245" s="67"/>
      <c r="N245" s="67"/>
      <c r="O245" s="67"/>
      <c r="P245" s="67"/>
      <c r="Q245" s="67"/>
      <c r="R245" s="83"/>
      <c r="S245" s="83"/>
      <c r="T245" s="67"/>
      <c r="U245" s="84"/>
    </row>
    <row r="246" spans="1:21" ht="204.75">
      <c r="A246" s="32" t="s">
        <v>231</v>
      </c>
      <c r="B246" s="165" t="s">
        <v>596</v>
      </c>
      <c r="C246" s="200" t="s">
        <v>15</v>
      </c>
      <c r="D246" s="200" t="s">
        <v>16</v>
      </c>
      <c r="E246" s="200" t="s">
        <v>597</v>
      </c>
      <c r="F246" s="200" t="s">
        <v>27</v>
      </c>
      <c r="G246" s="198" t="s">
        <v>598</v>
      </c>
      <c r="H246" s="199" t="s">
        <v>599</v>
      </c>
      <c r="I246" s="199" t="s">
        <v>600</v>
      </c>
      <c r="J246" s="201">
        <v>395.2</v>
      </c>
      <c r="K246" s="22"/>
      <c r="L246" s="22"/>
      <c r="M246" s="67"/>
      <c r="N246" s="67"/>
      <c r="O246" s="67"/>
      <c r="P246" s="67"/>
      <c r="Q246" s="67"/>
      <c r="R246" s="83"/>
      <c r="S246" s="83"/>
      <c r="T246" s="67"/>
      <c r="U246" s="84"/>
    </row>
    <row r="247" spans="1:21" ht="94.5">
      <c r="A247" s="32" t="s">
        <v>232</v>
      </c>
      <c r="B247" s="56" t="s">
        <v>601</v>
      </c>
      <c r="C247" s="29" t="s">
        <v>15</v>
      </c>
      <c r="D247" s="29" t="s">
        <v>20</v>
      </c>
      <c r="E247" s="29" t="s">
        <v>602</v>
      </c>
      <c r="F247" s="29" t="s">
        <v>27</v>
      </c>
      <c r="G247" s="57" t="s">
        <v>603</v>
      </c>
      <c r="H247" s="57" t="s">
        <v>604</v>
      </c>
      <c r="I247" s="56" t="s">
        <v>43</v>
      </c>
      <c r="J247" s="23">
        <v>398</v>
      </c>
      <c r="K247" s="22"/>
      <c r="L247" s="22"/>
      <c r="M247" s="67"/>
      <c r="N247" s="67"/>
      <c r="O247" s="67"/>
      <c r="P247" s="67"/>
      <c r="Q247" s="67"/>
      <c r="R247" s="83"/>
      <c r="S247" s="83"/>
      <c r="T247" s="67"/>
      <c r="U247" s="84"/>
    </row>
    <row r="248" spans="1:21" ht="40.5" customHeight="1">
      <c r="A248" s="372" t="s">
        <v>121</v>
      </c>
      <c r="B248" s="373"/>
      <c r="C248" s="373"/>
      <c r="D248" s="373"/>
      <c r="E248" s="373"/>
      <c r="F248" s="373"/>
      <c r="G248" s="373"/>
      <c r="H248" s="373"/>
      <c r="I248" s="374"/>
      <c r="J248" s="173">
        <f aca="true" t="shared" si="38" ref="J248:O248">J249+J255</f>
        <v>5070.4</v>
      </c>
      <c r="K248" s="173">
        <f t="shared" si="38"/>
        <v>2395.5</v>
      </c>
      <c r="L248" s="173">
        <f t="shared" si="38"/>
        <v>0</v>
      </c>
      <c r="M248" s="173">
        <f t="shared" si="38"/>
        <v>532</v>
      </c>
      <c r="N248" s="173">
        <f t="shared" si="38"/>
        <v>300</v>
      </c>
      <c r="O248" s="173">
        <f t="shared" si="38"/>
        <v>232</v>
      </c>
      <c r="P248" s="173"/>
      <c r="Q248" s="173"/>
      <c r="R248" s="173"/>
      <c r="S248" s="173"/>
      <c r="T248" s="173"/>
      <c r="U248" s="173"/>
    </row>
    <row r="249" spans="1:21" ht="31.5">
      <c r="A249" s="174" t="s">
        <v>60</v>
      </c>
      <c r="B249" s="71" t="s">
        <v>122</v>
      </c>
      <c r="C249" s="71"/>
      <c r="D249" s="71"/>
      <c r="E249" s="71"/>
      <c r="F249" s="71"/>
      <c r="G249" s="71"/>
      <c r="H249" s="71"/>
      <c r="I249" s="71"/>
      <c r="J249" s="70">
        <f>SUM(J250:J253)</f>
        <v>5070.4</v>
      </c>
      <c r="K249" s="70">
        <f>SUM(K250:K253)</f>
        <v>1279.4</v>
      </c>
      <c r="L249" s="70">
        <f>SUM(L250:L253)</f>
        <v>0</v>
      </c>
      <c r="M249" s="70">
        <f>SUM(M250:M254)</f>
        <v>416</v>
      </c>
      <c r="N249" s="70">
        <f>SUM(N250:N254)</f>
        <v>300</v>
      </c>
      <c r="O249" s="70">
        <f>SUM(O250:O254)</f>
        <v>116</v>
      </c>
      <c r="P249" s="70"/>
      <c r="Q249" s="70"/>
      <c r="R249" s="70"/>
      <c r="S249" s="70"/>
      <c r="T249" s="70"/>
      <c r="U249" s="70"/>
    </row>
    <row r="250" spans="1:21" ht="47.25">
      <c r="A250" s="66" t="s">
        <v>262</v>
      </c>
      <c r="B250" s="54" t="s">
        <v>605</v>
      </c>
      <c r="C250" s="62" t="s">
        <v>15</v>
      </c>
      <c r="D250" s="62" t="s">
        <v>20</v>
      </c>
      <c r="E250" s="62" t="s">
        <v>136</v>
      </c>
      <c r="F250" s="35" t="s">
        <v>34</v>
      </c>
      <c r="G250" s="375" t="s">
        <v>606</v>
      </c>
      <c r="H250" s="377" t="s">
        <v>131</v>
      </c>
      <c r="I250" s="375" t="s">
        <v>294</v>
      </c>
      <c r="J250" s="176">
        <v>734.3</v>
      </c>
      <c r="K250" s="177">
        <v>546.9</v>
      </c>
      <c r="L250" s="177"/>
      <c r="M250" s="67"/>
      <c r="N250" s="67"/>
      <c r="O250" s="67"/>
      <c r="P250" s="67"/>
      <c r="Q250" s="67"/>
      <c r="R250" s="83"/>
      <c r="S250" s="83"/>
      <c r="T250" s="83"/>
      <c r="U250" s="95"/>
    </row>
    <row r="251" spans="1:21" ht="47.25">
      <c r="A251" s="66" t="s">
        <v>607</v>
      </c>
      <c r="B251" s="54" t="s">
        <v>605</v>
      </c>
      <c r="C251" s="35" t="s">
        <v>18</v>
      </c>
      <c r="D251" s="35" t="s">
        <v>12</v>
      </c>
      <c r="E251" s="35" t="s">
        <v>608</v>
      </c>
      <c r="F251" s="35" t="s">
        <v>34</v>
      </c>
      <c r="G251" s="376"/>
      <c r="H251" s="378"/>
      <c r="I251" s="376"/>
      <c r="J251" s="23"/>
      <c r="K251" s="23">
        <v>732.5</v>
      </c>
      <c r="L251" s="23"/>
      <c r="M251" s="67">
        <v>300</v>
      </c>
      <c r="N251" s="67">
        <v>300</v>
      </c>
      <c r="O251" s="67"/>
      <c r="P251" s="67"/>
      <c r="Q251" s="67"/>
      <c r="R251" s="83"/>
      <c r="S251" s="83"/>
      <c r="T251" s="83"/>
      <c r="U251" s="95"/>
    </row>
    <row r="252" spans="1:21" ht="78.75">
      <c r="A252" s="66" t="s">
        <v>609</v>
      </c>
      <c r="B252" s="27" t="s">
        <v>610</v>
      </c>
      <c r="C252" s="35" t="s">
        <v>18</v>
      </c>
      <c r="D252" s="35" t="s">
        <v>12</v>
      </c>
      <c r="E252" s="35" t="s">
        <v>33</v>
      </c>
      <c r="F252" s="35" t="s">
        <v>34</v>
      </c>
      <c r="G252" s="175" t="s">
        <v>611</v>
      </c>
      <c r="H252" s="155">
        <v>41640</v>
      </c>
      <c r="I252" s="156">
        <v>42735</v>
      </c>
      <c r="J252" s="23">
        <v>3238</v>
      </c>
      <c r="K252" s="23"/>
      <c r="L252" s="23"/>
      <c r="M252" s="67"/>
      <c r="N252" s="67"/>
      <c r="O252" s="67"/>
      <c r="P252" s="67"/>
      <c r="Q252" s="67"/>
      <c r="R252" s="83"/>
      <c r="S252" s="83"/>
      <c r="T252" s="83"/>
      <c r="U252" s="95"/>
    </row>
    <row r="253" spans="1:21" ht="94.5">
      <c r="A253" s="66" t="s">
        <v>612</v>
      </c>
      <c r="B253" s="27" t="s">
        <v>613</v>
      </c>
      <c r="C253" s="35" t="s">
        <v>18</v>
      </c>
      <c r="D253" s="35" t="s">
        <v>12</v>
      </c>
      <c r="E253" s="35" t="s">
        <v>594</v>
      </c>
      <c r="F253" s="35" t="s">
        <v>34</v>
      </c>
      <c r="G253" s="175" t="s">
        <v>614</v>
      </c>
      <c r="H253" s="155">
        <v>40815</v>
      </c>
      <c r="I253" s="156">
        <v>44196</v>
      </c>
      <c r="J253" s="23">
        <v>1098.1</v>
      </c>
      <c r="K253" s="23"/>
      <c r="L253" s="23"/>
      <c r="M253" s="67"/>
      <c r="N253" s="67"/>
      <c r="O253" s="67"/>
      <c r="P253" s="67"/>
      <c r="Q253" s="67"/>
      <c r="R253" s="83"/>
      <c r="S253" s="83"/>
      <c r="T253" s="83"/>
      <c r="U253" s="95"/>
    </row>
    <row r="254" spans="1:21" ht="78.75">
      <c r="A254" s="183" t="s">
        <v>615</v>
      </c>
      <c r="B254" s="54" t="s">
        <v>605</v>
      </c>
      <c r="C254" s="62" t="s">
        <v>319</v>
      </c>
      <c r="D254" s="62" t="s">
        <v>12</v>
      </c>
      <c r="E254" s="62" t="s">
        <v>608</v>
      </c>
      <c r="F254" s="35" t="s">
        <v>34</v>
      </c>
      <c r="G254" s="62" t="s">
        <v>606</v>
      </c>
      <c r="H254" s="210" t="s">
        <v>131</v>
      </c>
      <c r="I254" s="62" t="s">
        <v>294</v>
      </c>
      <c r="J254" s="23"/>
      <c r="K254" s="23"/>
      <c r="L254" s="23"/>
      <c r="M254" s="67">
        <v>116</v>
      </c>
      <c r="N254" s="67">
        <v>0</v>
      </c>
      <c r="O254" s="67">
        <v>116</v>
      </c>
      <c r="P254" s="67"/>
      <c r="Q254" s="67"/>
      <c r="R254" s="83"/>
      <c r="S254" s="83"/>
      <c r="T254" s="83"/>
      <c r="U254" s="83"/>
    </row>
    <row r="255" spans="1:21" ht="37.5" customHeight="1">
      <c r="A255" s="202" t="s">
        <v>616</v>
      </c>
      <c r="B255" s="367" t="s">
        <v>617</v>
      </c>
      <c r="C255" s="368"/>
      <c r="D255" s="368"/>
      <c r="E255" s="368"/>
      <c r="F255" s="368"/>
      <c r="G255" s="369"/>
      <c r="H255" s="203"/>
      <c r="I255" s="203"/>
      <c r="J255" s="197"/>
      <c r="K255" s="197">
        <v>1116.1</v>
      </c>
      <c r="L255" s="197"/>
      <c r="M255" s="80">
        <v>116</v>
      </c>
      <c r="N255" s="80">
        <v>0</v>
      </c>
      <c r="O255" s="80">
        <v>116</v>
      </c>
      <c r="P255" s="80"/>
      <c r="Q255" s="80"/>
      <c r="R255" s="80"/>
      <c r="S255" s="80"/>
      <c r="T255" s="80"/>
      <c r="U255" s="80"/>
    </row>
    <row r="256" spans="1:21" ht="105.75" customHeight="1">
      <c r="A256" s="204" t="s">
        <v>618</v>
      </c>
      <c r="B256" s="54" t="s">
        <v>605</v>
      </c>
      <c r="C256" s="62" t="s">
        <v>19</v>
      </c>
      <c r="D256" s="62" t="s">
        <v>10</v>
      </c>
      <c r="E256" s="62" t="s">
        <v>608</v>
      </c>
      <c r="F256" s="35" t="s">
        <v>34</v>
      </c>
      <c r="G256" s="62" t="s">
        <v>606</v>
      </c>
      <c r="H256" s="210" t="s">
        <v>131</v>
      </c>
      <c r="I256" s="62" t="s">
        <v>294</v>
      </c>
      <c r="J256" s="23"/>
      <c r="K256" s="23">
        <v>1116.1</v>
      </c>
      <c r="L256" s="23"/>
      <c r="M256" s="67">
        <v>116</v>
      </c>
      <c r="N256" s="67">
        <v>0</v>
      </c>
      <c r="O256" s="67">
        <v>116</v>
      </c>
      <c r="P256" s="67"/>
      <c r="Q256" s="67"/>
      <c r="R256" s="67"/>
      <c r="S256" s="67"/>
      <c r="T256" s="67"/>
      <c r="U256" s="67"/>
    </row>
    <row r="257" spans="1:21" ht="28.5" customHeight="1">
      <c r="A257" s="332" t="s">
        <v>263</v>
      </c>
      <c r="B257" s="332"/>
      <c r="C257" s="332"/>
      <c r="D257" s="332"/>
      <c r="E257" s="332"/>
      <c r="F257" s="332"/>
      <c r="G257" s="332"/>
      <c r="H257" s="332"/>
      <c r="I257" s="333"/>
      <c r="J257" s="147">
        <f aca="true" t="shared" si="39" ref="J257:O257">J258+J348+J351</f>
        <v>106096.6</v>
      </c>
      <c r="K257" s="147">
        <f t="shared" si="39"/>
        <v>69876.40000000001</v>
      </c>
      <c r="L257" s="147">
        <f t="shared" si="39"/>
        <v>36670.7</v>
      </c>
      <c r="M257" s="147">
        <f t="shared" si="39"/>
        <v>61760.5</v>
      </c>
      <c r="N257" s="147">
        <f t="shared" si="39"/>
        <v>61760.5</v>
      </c>
      <c r="O257" s="147">
        <f t="shared" si="39"/>
        <v>0</v>
      </c>
      <c r="P257" s="147"/>
      <c r="Q257" s="147"/>
      <c r="R257" s="147"/>
      <c r="S257" s="147"/>
      <c r="T257" s="147"/>
      <c r="U257" s="147"/>
    </row>
    <row r="258" spans="1:21" ht="15.75">
      <c r="A258" s="112" t="s">
        <v>56</v>
      </c>
      <c r="B258" s="323" t="s">
        <v>117</v>
      </c>
      <c r="C258" s="324"/>
      <c r="D258" s="324"/>
      <c r="E258" s="324"/>
      <c r="F258" s="324"/>
      <c r="G258" s="324"/>
      <c r="H258" s="324"/>
      <c r="I258" s="325"/>
      <c r="J258" s="100">
        <f aca="true" t="shared" si="40" ref="J258:O258">J259+J266+J290+J315+J345</f>
        <v>105521.1</v>
      </c>
      <c r="K258" s="100">
        <f t="shared" si="40"/>
        <v>69336.40000000001</v>
      </c>
      <c r="L258" s="100">
        <f t="shared" si="40"/>
        <v>36153.2</v>
      </c>
      <c r="M258" s="100">
        <f t="shared" si="40"/>
        <v>61760.5</v>
      </c>
      <c r="N258" s="100">
        <f t="shared" si="40"/>
        <v>61760.5</v>
      </c>
      <c r="O258" s="100">
        <f t="shared" si="40"/>
        <v>0</v>
      </c>
      <c r="P258" s="100"/>
      <c r="Q258" s="100"/>
      <c r="R258" s="100"/>
      <c r="S258" s="100"/>
      <c r="T258" s="100"/>
      <c r="U258" s="100"/>
    </row>
    <row r="259" spans="1:21" ht="15.75">
      <c r="A259" s="334" t="s">
        <v>118</v>
      </c>
      <c r="B259" s="335"/>
      <c r="C259" s="335"/>
      <c r="D259" s="335"/>
      <c r="E259" s="335"/>
      <c r="F259" s="335"/>
      <c r="G259" s="335"/>
      <c r="H259" s="335"/>
      <c r="I259" s="336"/>
      <c r="J259" s="90">
        <f aca="true" t="shared" si="41" ref="J259:O259">J260</f>
        <v>602.3</v>
      </c>
      <c r="K259" s="90">
        <f t="shared" si="41"/>
        <v>1214.9</v>
      </c>
      <c r="L259" s="90">
        <f t="shared" si="41"/>
        <v>774.5</v>
      </c>
      <c r="M259" s="90">
        <f t="shared" si="41"/>
        <v>2783.8</v>
      </c>
      <c r="N259" s="90">
        <f t="shared" si="41"/>
        <v>2783.8</v>
      </c>
      <c r="O259" s="90">
        <f t="shared" si="41"/>
        <v>0</v>
      </c>
      <c r="P259" s="90"/>
      <c r="Q259" s="90"/>
      <c r="R259" s="90"/>
      <c r="S259" s="90"/>
      <c r="T259" s="90"/>
      <c r="U259" s="105"/>
    </row>
    <row r="260" spans="1:21" ht="31.5">
      <c r="A260" s="64" t="s">
        <v>57</v>
      </c>
      <c r="B260" s="61" t="s">
        <v>119</v>
      </c>
      <c r="C260" s="29"/>
      <c r="D260" s="29"/>
      <c r="E260" s="29"/>
      <c r="F260" s="29"/>
      <c r="G260" s="30"/>
      <c r="H260" s="31"/>
      <c r="I260" s="31"/>
      <c r="J260" s="94">
        <f aca="true" t="shared" si="42" ref="J260:O260">SUM(J261:J265)</f>
        <v>602.3</v>
      </c>
      <c r="K260" s="94">
        <f t="shared" si="42"/>
        <v>1214.9</v>
      </c>
      <c r="L260" s="94">
        <f t="shared" si="42"/>
        <v>774.5</v>
      </c>
      <c r="M260" s="94">
        <f t="shared" si="42"/>
        <v>2783.8</v>
      </c>
      <c r="N260" s="94">
        <f t="shared" si="42"/>
        <v>2783.8</v>
      </c>
      <c r="O260" s="94">
        <f t="shared" si="42"/>
        <v>0</v>
      </c>
      <c r="P260" s="94"/>
      <c r="Q260" s="94"/>
      <c r="R260" s="94"/>
      <c r="S260" s="94"/>
      <c r="T260" s="94"/>
      <c r="U260" s="94"/>
    </row>
    <row r="261" spans="1:21" ht="59.25" customHeight="1">
      <c r="A261" s="26" t="s">
        <v>222</v>
      </c>
      <c r="B261" s="56" t="s">
        <v>620</v>
      </c>
      <c r="C261" s="29" t="s">
        <v>319</v>
      </c>
      <c r="D261" s="29" t="s">
        <v>13</v>
      </c>
      <c r="E261" s="29" t="s">
        <v>621</v>
      </c>
      <c r="F261" s="29" t="s">
        <v>26</v>
      </c>
      <c r="G261" s="370" t="s">
        <v>985</v>
      </c>
      <c r="H261" s="199" t="s">
        <v>986</v>
      </c>
      <c r="I261" s="199" t="s">
        <v>959</v>
      </c>
      <c r="J261" s="23">
        <v>383.2</v>
      </c>
      <c r="K261" s="22">
        <v>1088.4</v>
      </c>
      <c r="L261" s="22">
        <v>679.5</v>
      </c>
      <c r="M261" s="67">
        <v>2195.9</v>
      </c>
      <c r="N261" s="67">
        <v>2195.9</v>
      </c>
      <c r="O261" s="67"/>
      <c r="P261" s="67"/>
      <c r="Q261" s="67"/>
      <c r="R261" s="83"/>
      <c r="S261" s="83"/>
      <c r="T261" s="83"/>
      <c r="U261" s="95"/>
    </row>
    <row r="262" spans="1:21" ht="124.5" customHeight="1">
      <c r="A262" s="26" t="s">
        <v>223</v>
      </c>
      <c r="B262" s="56" t="s">
        <v>623</v>
      </c>
      <c r="C262" s="29" t="s">
        <v>319</v>
      </c>
      <c r="D262" s="29" t="s">
        <v>13</v>
      </c>
      <c r="E262" s="29" t="s">
        <v>624</v>
      </c>
      <c r="F262" s="29" t="s">
        <v>26</v>
      </c>
      <c r="G262" s="371"/>
      <c r="H262" s="267" t="s">
        <v>922</v>
      </c>
      <c r="I262" s="267" t="s">
        <v>923</v>
      </c>
      <c r="J262" s="23"/>
      <c r="K262" s="22"/>
      <c r="L262" s="22"/>
      <c r="M262" s="67">
        <v>449.8</v>
      </c>
      <c r="N262" s="67">
        <v>449.8</v>
      </c>
      <c r="O262" s="67"/>
      <c r="P262" s="67"/>
      <c r="Q262" s="67"/>
      <c r="R262" s="83"/>
      <c r="S262" s="83"/>
      <c r="T262" s="83"/>
      <c r="U262" s="95"/>
    </row>
    <row r="263" spans="1:21" ht="72.75" customHeight="1">
      <c r="A263" s="26" t="s">
        <v>224</v>
      </c>
      <c r="B263" s="56" t="s">
        <v>106</v>
      </c>
      <c r="C263" s="29" t="s">
        <v>319</v>
      </c>
      <c r="D263" s="29" t="s">
        <v>13</v>
      </c>
      <c r="E263" s="35" t="s">
        <v>29</v>
      </c>
      <c r="F263" s="29" t="s">
        <v>26</v>
      </c>
      <c r="G263" s="56" t="s">
        <v>41</v>
      </c>
      <c r="H263" s="57" t="s">
        <v>42</v>
      </c>
      <c r="I263" s="57" t="s">
        <v>43</v>
      </c>
      <c r="J263" s="23">
        <v>70.5</v>
      </c>
      <c r="K263" s="22"/>
      <c r="L263" s="22"/>
      <c r="M263" s="67"/>
      <c r="N263" s="67"/>
      <c r="O263" s="67"/>
      <c r="P263" s="67"/>
      <c r="Q263" s="67"/>
      <c r="R263" s="83"/>
      <c r="S263" s="83"/>
      <c r="T263" s="83"/>
      <c r="U263" s="95"/>
    </row>
    <row r="264" spans="1:21" ht="31.5">
      <c r="A264" s="32" t="s">
        <v>270</v>
      </c>
      <c r="B264" s="56" t="s">
        <v>620</v>
      </c>
      <c r="C264" s="29" t="s">
        <v>319</v>
      </c>
      <c r="D264" s="29" t="s">
        <v>13</v>
      </c>
      <c r="E264" s="29" t="s">
        <v>621</v>
      </c>
      <c r="F264" s="29" t="s">
        <v>27</v>
      </c>
      <c r="G264" s="370" t="s">
        <v>987</v>
      </c>
      <c r="H264" s="337" t="s">
        <v>986</v>
      </c>
      <c r="I264" s="337" t="s">
        <v>959</v>
      </c>
      <c r="J264" s="23">
        <v>142.1</v>
      </c>
      <c r="K264" s="22">
        <v>122.7</v>
      </c>
      <c r="L264" s="22">
        <v>92</v>
      </c>
      <c r="M264" s="67">
        <v>137</v>
      </c>
      <c r="N264" s="67">
        <v>137</v>
      </c>
      <c r="O264" s="67"/>
      <c r="P264" s="67"/>
      <c r="Q264" s="67"/>
      <c r="R264" s="83"/>
      <c r="S264" s="83"/>
      <c r="T264" s="83"/>
      <c r="U264" s="95"/>
    </row>
    <row r="265" spans="1:21" ht="92.25" customHeight="1">
      <c r="A265" s="32" t="s">
        <v>271</v>
      </c>
      <c r="B265" s="56" t="s">
        <v>620</v>
      </c>
      <c r="C265" s="29" t="s">
        <v>319</v>
      </c>
      <c r="D265" s="29" t="s">
        <v>13</v>
      </c>
      <c r="E265" s="29" t="s">
        <v>621</v>
      </c>
      <c r="F265" s="29" t="s">
        <v>24</v>
      </c>
      <c r="G265" s="371"/>
      <c r="H265" s="339"/>
      <c r="I265" s="339"/>
      <c r="J265" s="23">
        <v>6.5</v>
      </c>
      <c r="K265" s="22">
        <v>3.8</v>
      </c>
      <c r="L265" s="22">
        <v>3</v>
      </c>
      <c r="M265" s="67">
        <v>1.1</v>
      </c>
      <c r="N265" s="67">
        <v>1.1</v>
      </c>
      <c r="O265" s="67"/>
      <c r="P265" s="67"/>
      <c r="Q265" s="67"/>
      <c r="R265" s="83"/>
      <c r="S265" s="83"/>
      <c r="T265" s="83"/>
      <c r="U265" s="95"/>
    </row>
    <row r="266" spans="1:21" ht="30.75" customHeight="1">
      <c r="A266" s="340" t="s">
        <v>342</v>
      </c>
      <c r="B266" s="341"/>
      <c r="C266" s="341"/>
      <c r="D266" s="341"/>
      <c r="E266" s="341"/>
      <c r="F266" s="341"/>
      <c r="G266" s="341"/>
      <c r="H266" s="341"/>
      <c r="I266" s="342"/>
      <c r="J266" s="90">
        <f aca="true" t="shared" si="43" ref="J266:O266">J267+J280+J285</f>
        <v>53851.7</v>
      </c>
      <c r="K266" s="90">
        <f t="shared" si="43"/>
        <v>25456.3</v>
      </c>
      <c r="L266" s="90">
        <f t="shared" si="43"/>
        <v>13656.500000000002</v>
      </c>
      <c r="M266" s="90">
        <f t="shared" si="43"/>
        <v>15443.8</v>
      </c>
      <c r="N266" s="90">
        <f t="shared" si="43"/>
        <v>15443.8</v>
      </c>
      <c r="O266" s="90">
        <f t="shared" si="43"/>
        <v>0</v>
      </c>
      <c r="P266" s="90"/>
      <c r="Q266" s="90"/>
      <c r="R266" s="90"/>
      <c r="S266" s="90"/>
      <c r="T266" s="90"/>
      <c r="U266" s="105"/>
    </row>
    <row r="267" spans="1:21" ht="31.5">
      <c r="A267" s="26" t="s">
        <v>343</v>
      </c>
      <c r="B267" s="61" t="s">
        <v>344</v>
      </c>
      <c r="C267" s="29"/>
      <c r="D267" s="29"/>
      <c r="E267" s="29"/>
      <c r="F267" s="29"/>
      <c r="G267" s="30"/>
      <c r="H267" s="31"/>
      <c r="I267" s="31"/>
      <c r="J267" s="80">
        <f>SUM(J268:J279)</f>
        <v>41636.3</v>
      </c>
      <c r="K267" s="80">
        <f>SUM(K268:K277)</f>
        <v>20127.7</v>
      </c>
      <c r="L267" s="80">
        <f>SUM(L268:L277)</f>
        <v>11071.400000000001</v>
      </c>
      <c r="M267" s="80">
        <f>SUM(M268:M277)</f>
        <v>11468.9</v>
      </c>
      <c r="N267" s="80">
        <f>SUM(N268:N277)</f>
        <v>11468.9</v>
      </c>
      <c r="O267" s="80">
        <f>SUM(O268:O277)</f>
        <v>0</v>
      </c>
      <c r="P267" s="80"/>
      <c r="Q267" s="80"/>
      <c r="R267" s="80"/>
      <c r="S267" s="80"/>
      <c r="T267" s="80"/>
      <c r="U267" s="80"/>
    </row>
    <row r="268" spans="1:21" ht="252">
      <c r="A268" s="26" t="s">
        <v>345</v>
      </c>
      <c r="B268" s="54" t="s">
        <v>625</v>
      </c>
      <c r="C268" s="29" t="s">
        <v>319</v>
      </c>
      <c r="D268" s="29" t="s">
        <v>10</v>
      </c>
      <c r="E268" s="29" t="s">
        <v>626</v>
      </c>
      <c r="F268" s="35" t="s">
        <v>26</v>
      </c>
      <c r="G268" s="56" t="s">
        <v>627</v>
      </c>
      <c r="H268" s="56" t="s">
        <v>628</v>
      </c>
      <c r="I268" s="57" t="s">
        <v>629</v>
      </c>
      <c r="J268" s="22">
        <v>1.8</v>
      </c>
      <c r="K268" s="22"/>
      <c r="L268" s="22"/>
      <c r="M268" s="67"/>
      <c r="N268" s="67"/>
      <c r="O268" s="67"/>
      <c r="P268" s="67"/>
      <c r="Q268" s="67"/>
      <c r="R268" s="83"/>
      <c r="S268" s="83"/>
      <c r="T268" s="83"/>
      <c r="U268" s="95"/>
    </row>
    <row r="269" spans="1:21" ht="94.5">
      <c r="A269" s="26" t="s">
        <v>350</v>
      </c>
      <c r="B269" s="56" t="s">
        <v>623</v>
      </c>
      <c r="C269" s="29" t="s">
        <v>319</v>
      </c>
      <c r="D269" s="29" t="s">
        <v>10</v>
      </c>
      <c r="E269" s="29" t="s">
        <v>630</v>
      </c>
      <c r="F269" s="29" t="s">
        <v>26</v>
      </c>
      <c r="G269" s="149" t="s">
        <v>631</v>
      </c>
      <c r="H269" s="57" t="s">
        <v>461</v>
      </c>
      <c r="I269" s="149" t="s">
        <v>36</v>
      </c>
      <c r="J269" s="22">
        <v>13833.3</v>
      </c>
      <c r="K269" s="22"/>
      <c r="L269" s="22"/>
      <c r="M269" s="67"/>
      <c r="N269" s="67"/>
      <c r="O269" s="67"/>
      <c r="P269" s="67"/>
      <c r="Q269" s="67"/>
      <c r="R269" s="83"/>
      <c r="S269" s="83"/>
      <c r="T269" s="83"/>
      <c r="U269" s="95"/>
    </row>
    <row r="270" spans="1:21" ht="70.5" customHeight="1">
      <c r="A270" s="26" t="s">
        <v>632</v>
      </c>
      <c r="B270" s="56" t="s">
        <v>633</v>
      </c>
      <c r="C270" s="29" t="s">
        <v>319</v>
      </c>
      <c r="D270" s="29" t="s">
        <v>12</v>
      </c>
      <c r="E270" s="29" t="s">
        <v>634</v>
      </c>
      <c r="F270" s="29" t="s">
        <v>26</v>
      </c>
      <c r="G270" s="59" t="s">
        <v>635</v>
      </c>
      <c r="H270" s="57" t="s">
        <v>406</v>
      </c>
      <c r="I270" s="57" t="s">
        <v>294</v>
      </c>
      <c r="J270" s="22">
        <v>9.4</v>
      </c>
      <c r="K270" s="22">
        <v>198.7</v>
      </c>
      <c r="L270" s="22">
        <v>112.3</v>
      </c>
      <c r="M270" s="67"/>
      <c r="N270" s="67"/>
      <c r="O270" s="67"/>
      <c r="P270" s="67"/>
      <c r="Q270" s="67"/>
      <c r="R270" s="83"/>
      <c r="S270" s="83"/>
      <c r="T270" s="83"/>
      <c r="U270" s="95"/>
    </row>
    <row r="271" spans="1:21" ht="94.5">
      <c r="A271" s="26" t="s">
        <v>636</v>
      </c>
      <c r="B271" s="56" t="s">
        <v>623</v>
      </c>
      <c r="C271" s="29" t="s">
        <v>319</v>
      </c>
      <c r="D271" s="29" t="s">
        <v>12</v>
      </c>
      <c r="E271" s="29" t="s">
        <v>630</v>
      </c>
      <c r="F271" s="29" t="s">
        <v>26</v>
      </c>
      <c r="G271" s="149" t="s">
        <v>631</v>
      </c>
      <c r="H271" s="57" t="s">
        <v>461</v>
      </c>
      <c r="I271" s="149" t="s">
        <v>36</v>
      </c>
      <c r="J271" s="22">
        <v>5937.5</v>
      </c>
      <c r="K271" s="22"/>
      <c r="L271" s="22"/>
      <c r="M271" s="67"/>
      <c r="N271" s="67"/>
      <c r="O271" s="67"/>
      <c r="P271" s="67"/>
      <c r="Q271" s="67"/>
      <c r="R271" s="83"/>
      <c r="S271" s="83"/>
      <c r="T271" s="83"/>
      <c r="U271" s="95"/>
    </row>
    <row r="272" spans="1:21" ht="68.25" customHeight="1">
      <c r="A272" s="26" t="s">
        <v>637</v>
      </c>
      <c r="B272" s="56" t="s">
        <v>638</v>
      </c>
      <c r="C272" s="29" t="s">
        <v>319</v>
      </c>
      <c r="D272" s="29" t="s">
        <v>13</v>
      </c>
      <c r="E272" s="29" t="s">
        <v>639</v>
      </c>
      <c r="F272" s="29" t="s">
        <v>26</v>
      </c>
      <c r="G272" s="370" t="s">
        <v>916</v>
      </c>
      <c r="H272" s="199" t="s">
        <v>406</v>
      </c>
      <c r="I272" s="199" t="s">
        <v>294</v>
      </c>
      <c r="J272" s="22"/>
      <c r="K272" s="22">
        <v>1342.2</v>
      </c>
      <c r="L272" s="22">
        <v>716.1</v>
      </c>
      <c r="M272" s="67">
        <v>2585.9</v>
      </c>
      <c r="N272" s="67">
        <v>2585.9</v>
      </c>
      <c r="O272" s="67"/>
      <c r="P272" s="67"/>
      <c r="Q272" s="67"/>
      <c r="R272" s="83"/>
      <c r="S272" s="83"/>
      <c r="T272" s="83"/>
      <c r="U272" s="95"/>
    </row>
    <row r="273" spans="1:21" ht="92.25" customHeight="1">
      <c r="A273" s="26" t="s">
        <v>641</v>
      </c>
      <c r="B273" s="56" t="s">
        <v>638</v>
      </c>
      <c r="C273" s="29" t="s">
        <v>319</v>
      </c>
      <c r="D273" s="29" t="s">
        <v>13</v>
      </c>
      <c r="E273" s="29" t="s">
        <v>642</v>
      </c>
      <c r="F273" s="29" t="s">
        <v>26</v>
      </c>
      <c r="G273" s="371"/>
      <c r="H273" s="267" t="s">
        <v>922</v>
      </c>
      <c r="I273" s="267" t="s">
        <v>36</v>
      </c>
      <c r="J273" s="22"/>
      <c r="K273" s="22">
        <v>1853.7</v>
      </c>
      <c r="L273" s="22">
        <v>1199.3</v>
      </c>
      <c r="M273" s="67">
        <v>530</v>
      </c>
      <c r="N273" s="67">
        <v>530</v>
      </c>
      <c r="O273" s="67"/>
      <c r="P273" s="67"/>
      <c r="Q273" s="67"/>
      <c r="R273" s="83"/>
      <c r="S273" s="83"/>
      <c r="T273" s="83"/>
      <c r="U273" s="95"/>
    </row>
    <row r="274" spans="1:21" ht="63">
      <c r="A274" s="26" t="s">
        <v>643</v>
      </c>
      <c r="B274" s="56" t="s">
        <v>638</v>
      </c>
      <c r="C274" s="29" t="s">
        <v>319</v>
      </c>
      <c r="D274" s="29" t="s">
        <v>13</v>
      </c>
      <c r="E274" s="35" t="s">
        <v>644</v>
      </c>
      <c r="F274" s="29" t="s">
        <v>26</v>
      </c>
      <c r="G274" s="370" t="s">
        <v>917</v>
      </c>
      <c r="H274" s="199" t="s">
        <v>406</v>
      </c>
      <c r="I274" s="199" t="s">
        <v>294</v>
      </c>
      <c r="J274" s="22">
        <v>659.7</v>
      </c>
      <c r="K274" s="22">
        <v>6313.5</v>
      </c>
      <c r="L274" s="22">
        <v>3334.8</v>
      </c>
      <c r="M274" s="67">
        <v>6933</v>
      </c>
      <c r="N274" s="67">
        <v>6933</v>
      </c>
      <c r="O274" s="67"/>
      <c r="P274" s="67"/>
      <c r="Q274" s="67"/>
      <c r="R274" s="83"/>
      <c r="S274" s="83"/>
      <c r="T274" s="83"/>
      <c r="U274" s="95"/>
    </row>
    <row r="275" spans="1:21" ht="80.25" customHeight="1">
      <c r="A275" s="26" t="s">
        <v>645</v>
      </c>
      <c r="B275" s="56" t="s">
        <v>638</v>
      </c>
      <c r="C275" s="29" t="s">
        <v>319</v>
      </c>
      <c r="D275" s="29" t="s">
        <v>13</v>
      </c>
      <c r="E275" s="35" t="s">
        <v>646</v>
      </c>
      <c r="F275" s="29" t="s">
        <v>26</v>
      </c>
      <c r="G275" s="371"/>
      <c r="H275" s="267" t="s">
        <v>922</v>
      </c>
      <c r="I275" s="267" t="s">
        <v>36</v>
      </c>
      <c r="J275" s="22">
        <v>20587.2</v>
      </c>
      <c r="K275" s="22">
        <v>9889.2</v>
      </c>
      <c r="L275" s="22">
        <v>5342.1</v>
      </c>
      <c r="M275" s="67">
        <v>1420</v>
      </c>
      <c r="N275" s="67">
        <v>1420</v>
      </c>
      <c r="O275" s="67"/>
      <c r="P275" s="67"/>
      <c r="Q275" s="67"/>
      <c r="R275" s="83"/>
      <c r="S275" s="83"/>
      <c r="T275" s="83"/>
      <c r="U275" s="95"/>
    </row>
    <row r="276" spans="1:21" ht="31.5">
      <c r="A276" s="26" t="s">
        <v>647</v>
      </c>
      <c r="B276" s="56" t="s">
        <v>346</v>
      </c>
      <c r="C276" s="29" t="s">
        <v>19</v>
      </c>
      <c r="D276" s="29" t="s">
        <v>15</v>
      </c>
      <c r="E276" s="35" t="s">
        <v>648</v>
      </c>
      <c r="F276" s="29" t="s">
        <v>26</v>
      </c>
      <c r="G276" s="337" t="s">
        <v>649</v>
      </c>
      <c r="H276" s="337" t="s">
        <v>303</v>
      </c>
      <c r="I276" s="337" t="s">
        <v>110</v>
      </c>
      <c r="J276" s="22"/>
      <c r="K276" s="22">
        <v>222.8</v>
      </c>
      <c r="L276" s="22">
        <v>150.6</v>
      </c>
      <c r="M276" s="67"/>
      <c r="N276" s="67"/>
      <c r="O276" s="67"/>
      <c r="P276" s="67"/>
      <c r="Q276" s="67"/>
      <c r="R276" s="83"/>
      <c r="S276" s="83"/>
      <c r="T276" s="83"/>
      <c r="U276" s="95"/>
    </row>
    <row r="277" spans="1:21" ht="61.5" customHeight="1">
      <c r="A277" s="26" t="s">
        <v>650</v>
      </c>
      <c r="B277" s="56" t="s">
        <v>346</v>
      </c>
      <c r="C277" s="29" t="s">
        <v>19</v>
      </c>
      <c r="D277" s="29" t="s">
        <v>15</v>
      </c>
      <c r="E277" s="35" t="s">
        <v>651</v>
      </c>
      <c r="F277" s="29" t="s">
        <v>26</v>
      </c>
      <c r="G277" s="339"/>
      <c r="H277" s="339"/>
      <c r="I277" s="339"/>
      <c r="J277" s="22"/>
      <c r="K277" s="22">
        <v>307.6</v>
      </c>
      <c r="L277" s="22">
        <v>216.2</v>
      </c>
      <c r="M277" s="67"/>
      <c r="N277" s="67"/>
      <c r="O277" s="67"/>
      <c r="P277" s="67"/>
      <c r="Q277" s="67"/>
      <c r="R277" s="83"/>
      <c r="S277" s="83"/>
      <c r="T277" s="83"/>
      <c r="U277" s="67"/>
    </row>
    <row r="278" spans="1:21" ht="81.75" customHeight="1">
      <c r="A278" s="26" t="s">
        <v>652</v>
      </c>
      <c r="B278" s="27" t="s">
        <v>653</v>
      </c>
      <c r="C278" s="35" t="s">
        <v>19</v>
      </c>
      <c r="D278" s="35" t="s">
        <v>15</v>
      </c>
      <c r="E278" s="35" t="s">
        <v>654</v>
      </c>
      <c r="F278" s="35" t="s">
        <v>26</v>
      </c>
      <c r="G278" s="27" t="s">
        <v>356</v>
      </c>
      <c r="H278" s="155">
        <v>41640</v>
      </c>
      <c r="I278" s="156">
        <v>42735</v>
      </c>
      <c r="J278" s="22">
        <v>25</v>
      </c>
      <c r="K278" s="22"/>
      <c r="L278" s="22"/>
      <c r="M278" s="67"/>
      <c r="N278" s="67"/>
      <c r="O278" s="67"/>
      <c r="P278" s="67"/>
      <c r="Q278" s="67"/>
      <c r="R278" s="83"/>
      <c r="S278" s="83"/>
      <c r="T278" s="83"/>
      <c r="U278" s="67"/>
    </row>
    <row r="279" spans="1:21" ht="47.25">
      <c r="A279" s="26" t="s">
        <v>655</v>
      </c>
      <c r="B279" s="56" t="s">
        <v>656</v>
      </c>
      <c r="C279" s="29" t="s">
        <v>19</v>
      </c>
      <c r="D279" s="29" t="s">
        <v>15</v>
      </c>
      <c r="E279" s="35" t="s">
        <v>630</v>
      </c>
      <c r="F279" s="29" t="s">
        <v>26</v>
      </c>
      <c r="G279" s="57" t="s">
        <v>657</v>
      </c>
      <c r="H279" s="56" t="s">
        <v>658</v>
      </c>
      <c r="I279" s="57" t="s">
        <v>36</v>
      </c>
      <c r="J279" s="22">
        <v>582.4</v>
      </c>
      <c r="K279" s="22"/>
      <c r="L279" s="22"/>
      <c r="M279" s="67"/>
      <c r="N279" s="67"/>
      <c r="O279" s="67"/>
      <c r="P279" s="67"/>
      <c r="Q279" s="67"/>
      <c r="R279" s="83"/>
      <c r="S279" s="83"/>
      <c r="T279" s="83"/>
      <c r="U279" s="67"/>
    </row>
    <row r="280" spans="1:21" ht="30" customHeight="1">
      <c r="A280" s="32" t="s">
        <v>229</v>
      </c>
      <c r="B280" s="276" t="s">
        <v>352</v>
      </c>
      <c r="C280" s="277"/>
      <c r="D280" s="277"/>
      <c r="E280" s="277"/>
      <c r="F280" s="277"/>
      <c r="G280" s="278"/>
      <c r="H280" s="33"/>
      <c r="I280" s="34"/>
      <c r="J280" s="80">
        <f aca="true" t="shared" si="44" ref="J280:O280">SUM(J281:J284)</f>
        <v>11067.2</v>
      </c>
      <c r="K280" s="80">
        <f t="shared" si="44"/>
        <v>4896.099999999999</v>
      </c>
      <c r="L280" s="80">
        <f t="shared" si="44"/>
        <v>2388</v>
      </c>
      <c r="M280" s="80">
        <f t="shared" si="44"/>
        <v>3584</v>
      </c>
      <c r="N280" s="80">
        <f t="shared" si="44"/>
        <v>3584</v>
      </c>
      <c r="O280" s="80">
        <f t="shared" si="44"/>
        <v>0</v>
      </c>
      <c r="P280" s="80"/>
      <c r="Q280" s="80"/>
      <c r="R280" s="80"/>
      <c r="S280" s="80"/>
      <c r="T280" s="80"/>
      <c r="U280" s="80"/>
    </row>
    <row r="281" spans="1:21" ht="204.75">
      <c r="A281" s="32" t="s">
        <v>353</v>
      </c>
      <c r="B281" s="54" t="s">
        <v>625</v>
      </c>
      <c r="C281" s="29" t="s">
        <v>319</v>
      </c>
      <c r="D281" s="29" t="s">
        <v>10</v>
      </c>
      <c r="E281" s="29" t="s">
        <v>659</v>
      </c>
      <c r="F281" s="29" t="s">
        <v>27</v>
      </c>
      <c r="G281" s="56" t="s">
        <v>660</v>
      </c>
      <c r="H281" s="56" t="s">
        <v>661</v>
      </c>
      <c r="I281" s="57" t="s">
        <v>662</v>
      </c>
      <c r="J281" s="22">
        <v>6203.5</v>
      </c>
      <c r="K281" s="22"/>
      <c r="L281" s="22"/>
      <c r="M281" s="67"/>
      <c r="N281" s="67"/>
      <c r="O281" s="67"/>
      <c r="P281" s="67"/>
      <c r="Q281" s="67"/>
      <c r="R281" s="83"/>
      <c r="S281" s="83"/>
      <c r="T281" s="83"/>
      <c r="U281" s="95"/>
    </row>
    <row r="282" spans="1:21" ht="68.25" customHeight="1">
      <c r="A282" s="32" t="s">
        <v>663</v>
      </c>
      <c r="B282" s="56" t="s">
        <v>633</v>
      </c>
      <c r="C282" s="29" t="s">
        <v>319</v>
      </c>
      <c r="D282" s="29" t="s">
        <v>12</v>
      </c>
      <c r="E282" s="29" t="s">
        <v>664</v>
      </c>
      <c r="F282" s="29" t="s">
        <v>27</v>
      </c>
      <c r="G282" s="59" t="s">
        <v>665</v>
      </c>
      <c r="H282" s="57" t="s">
        <v>406</v>
      </c>
      <c r="I282" s="57" t="s">
        <v>294</v>
      </c>
      <c r="J282" s="22">
        <v>3745.5</v>
      </c>
      <c r="K282" s="22">
        <v>4000.5</v>
      </c>
      <c r="L282" s="22">
        <v>1853.8</v>
      </c>
      <c r="M282" s="67">
        <v>2859.4</v>
      </c>
      <c r="N282" s="67">
        <v>2859.4</v>
      </c>
      <c r="O282" s="67"/>
      <c r="P282" s="67"/>
      <c r="Q282" s="67"/>
      <c r="R282" s="83"/>
      <c r="S282" s="83"/>
      <c r="T282" s="83"/>
      <c r="U282" s="95"/>
    </row>
    <row r="283" spans="1:21" ht="91.5" customHeight="1">
      <c r="A283" s="32" t="s">
        <v>666</v>
      </c>
      <c r="B283" s="56" t="s">
        <v>638</v>
      </c>
      <c r="C283" s="29" t="s">
        <v>319</v>
      </c>
      <c r="D283" s="29" t="s">
        <v>13</v>
      </c>
      <c r="E283" s="29" t="s">
        <v>639</v>
      </c>
      <c r="F283" s="29" t="s">
        <v>27</v>
      </c>
      <c r="G283" s="59" t="s">
        <v>640</v>
      </c>
      <c r="H283" s="57" t="s">
        <v>406</v>
      </c>
      <c r="I283" s="57" t="s">
        <v>294</v>
      </c>
      <c r="J283" s="22"/>
      <c r="K283" s="22">
        <v>164.7</v>
      </c>
      <c r="L283" s="22">
        <v>108.4</v>
      </c>
      <c r="M283" s="67">
        <v>332.1</v>
      </c>
      <c r="N283" s="67">
        <v>332.1</v>
      </c>
      <c r="O283" s="67"/>
      <c r="P283" s="67"/>
      <c r="Q283" s="67"/>
      <c r="R283" s="83"/>
      <c r="S283" s="83"/>
      <c r="T283" s="83"/>
      <c r="U283" s="95"/>
    </row>
    <row r="284" spans="1:21" ht="68.25" customHeight="1">
      <c r="A284" s="32" t="s">
        <v>667</v>
      </c>
      <c r="B284" s="56" t="s">
        <v>638</v>
      </c>
      <c r="C284" s="29" t="s">
        <v>319</v>
      </c>
      <c r="D284" s="29" t="s">
        <v>13</v>
      </c>
      <c r="E284" s="35" t="s">
        <v>668</v>
      </c>
      <c r="F284" s="29" t="s">
        <v>27</v>
      </c>
      <c r="G284" s="59" t="s">
        <v>622</v>
      </c>
      <c r="H284" s="57" t="s">
        <v>406</v>
      </c>
      <c r="I284" s="57" t="s">
        <v>294</v>
      </c>
      <c r="J284" s="22">
        <v>1118.2</v>
      </c>
      <c r="K284" s="22">
        <v>730.9</v>
      </c>
      <c r="L284" s="22">
        <v>425.8</v>
      </c>
      <c r="M284" s="67">
        <v>392.5</v>
      </c>
      <c r="N284" s="67">
        <v>392.5</v>
      </c>
      <c r="O284" s="67"/>
      <c r="P284" s="67"/>
      <c r="Q284" s="67"/>
      <c r="R284" s="83"/>
      <c r="S284" s="83"/>
      <c r="T284" s="83"/>
      <c r="U284" s="95"/>
    </row>
    <row r="285" spans="1:21" ht="15.75">
      <c r="A285" s="55" t="s">
        <v>357</v>
      </c>
      <c r="B285" s="61" t="s">
        <v>80</v>
      </c>
      <c r="C285" s="29"/>
      <c r="D285" s="29"/>
      <c r="E285" s="29"/>
      <c r="F285" s="29"/>
      <c r="G285" s="33"/>
      <c r="H285" s="33"/>
      <c r="I285" s="34"/>
      <c r="J285" s="80">
        <f aca="true" t="shared" si="45" ref="J285:O285">SUM(J286:J289)</f>
        <v>1148.1999999999998</v>
      </c>
      <c r="K285" s="80">
        <f t="shared" si="45"/>
        <v>432.49999999999994</v>
      </c>
      <c r="L285" s="80">
        <f t="shared" si="45"/>
        <v>197.1</v>
      </c>
      <c r="M285" s="80">
        <f t="shared" si="45"/>
        <v>390.90000000000003</v>
      </c>
      <c r="N285" s="80">
        <f t="shared" si="45"/>
        <v>390.90000000000003</v>
      </c>
      <c r="O285" s="80">
        <f t="shared" si="45"/>
        <v>0</v>
      </c>
      <c r="P285" s="80"/>
      <c r="Q285" s="80"/>
      <c r="R285" s="80"/>
      <c r="S285" s="80"/>
      <c r="T285" s="80"/>
      <c r="U285" s="80"/>
    </row>
    <row r="286" spans="1:21" ht="204.75">
      <c r="A286" s="205" t="s">
        <v>358</v>
      </c>
      <c r="B286" s="54" t="s">
        <v>625</v>
      </c>
      <c r="C286" s="29" t="s">
        <v>319</v>
      </c>
      <c r="D286" s="29" t="s">
        <v>10</v>
      </c>
      <c r="E286" s="29" t="s">
        <v>659</v>
      </c>
      <c r="F286" s="29" t="s">
        <v>24</v>
      </c>
      <c r="G286" s="56" t="s">
        <v>660</v>
      </c>
      <c r="H286" s="56" t="s">
        <v>661</v>
      </c>
      <c r="I286" s="57" t="s">
        <v>662</v>
      </c>
      <c r="J286" s="22">
        <v>711.8</v>
      </c>
      <c r="K286" s="22"/>
      <c r="L286" s="22"/>
      <c r="M286" s="67"/>
      <c r="N286" s="67"/>
      <c r="O286" s="67"/>
      <c r="P286" s="67"/>
      <c r="Q286" s="67"/>
      <c r="R286" s="67"/>
      <c r="S286" s="67"/>
      <c r="T286" s="67"/>
      <c r="U286" s="84"/>
    </row>
    <row r="287" spans="1:21" ht="70.5" customHeight="1">
      <c r="A287" s="205" t="s">
        <v>669</v>
      </c>
      <c r="B287" s="56" t="s">
        <v>633</v>
      </c>
      <c r="C287" s="29" t="s">
        <v>319</v>
      </c>
      <c r="D287" s="29" t="s">
        <v>12</v>
      </c>
      <c r="E287" s="29" t="s">
        <v>664</v>
      </c>
      <c r="F287" s="29" t="s">
        <v>24</v>
      </c>
      <c r="G287" s="59" t="s">
        <v>670</v>
      </c>
      <c r="H287" s="57" t="s">
        <v>406</v>
      </c>
      <c r="I287" s="57" t="s">
        <v>294</v>
      </c>
      <c r="J287" s="22">
        <v>387.3</v>
      </c>
      <c r="K287" s="22">
        <v>382.9</v>
      </c>
      <c r="L287" s="22">
        <v>177.5</v>
      </c>
      <c r="M287" s="67">
        <v>342.7</v>
      </c>
      <c r="N287" s="67">
        <v>342.7</v>
      </c>
      <c r="O287" s="67"/>
      <c r="P287" s="67"/>
      <c r="Q287" s="67"/>
      <c r="R287" s="67"/>
      <c r="S287" s="67"/>
      <c r="T287" s="67"/>
      <c r="U287" s="84"/>
    </row>
    <row r="288" spans="1:21" ht="90" customHeight="1">
      <c r="A288" s="32" t="s">
        <v>671</v>
      </c>
      <c r="B288" s="56" t="s">
        <v>638</v>
      </c>
      <c r="C288" s="29" t="s">
        <v>319</v>
      </c>
      <c r="D288" s="29" t="s">
        <v>13</v>
      </c>
      <c r="E288" s="29" t="s">
        <v>639</v>
      </c>
      <c r="F288" s="29" t="s">
        <v>24</v>
      </c>
      <c r="G288" s="59" t="s">
        <v>640</v>
      </c>
      <c r="H288" s="57" t="s">
        <v>406</v>
      </c>
      <c r="I288" s="57" t="s">
        <v>294</v>
      </c>
      <c r="J288" s="22"/>
      <c r="K288" s="22">
        <v>2.2</v>
      </c>
      <c r="L288" s="22">
        <v>1.2</v>
      </c>
      <c r="M288" s="67">
        <v>0.6</v>
      </c>
      <c r="N288" s="67">
        <v>0.6</v>
      </c>
      <c r="O288" s="67"/>
      <c r="P288" s="67"/>
      <c r="Q288" s="67"/>
      <c r="R288" s="67"/>
      <c r="S288" s="67"/>
      <c r="T288" s="67"/>
      <c r="U288" s="84"/>
    </row>
    <row r="289" spans="1:21" ht="63">
      <c r="A289" s="32" t="s">
        <v>672</v>
      </c>
      <c r="B289" s="56" t="s">
        <v>638</v>
      </c>
      <c r="C289" s="29" t="s">
        <v>319</v>
      </c>
      <c r="D289" s="29" t="s">
        <v>13</v>
      </c>
      <c r="E289" s="35" t="s">
        <v>644</v>
      </c>
      <c r="F289" s="29" t="s">
        <v>24</v>
      </c>
      <c r="G289" s="59" t="s">
        <v>622</v>
      </c>
      <c r="H289" s="57" t="s">
        <v>406</v>
      </c>
      <c r="I289" s="57" t="s">
        <v>294</v>
      </c>
      <c r="J289" s="22">
        <v>49.1</v>
      </c>
      <c r="K289" s="22">
        <v>47.4</v>
      </c>
      <c r="L289" s="22">
        <v>18.4</v>
      </c>
      <c r="M289" s="67">
        <v>47.6</v>
      </c>
      <c r="N289" s="67">
        <v>47.6</v>
      </c>
      <c r="O289" s="67"/>
      <c r="P289" s="67"/>
      <c r="Q289" s="67"/>
      <c r="R289" s="67"/>
      <c r="S289" s="67"/>
      <c r="T289" s="67"/>
      <c r="U289" s="84"/>
    </row>
    <row r="290" spans="1:21" ht="36.75" customHeight="1">
      <c r="A290" s="346" t="s">
        <v>120</v>
      </c>
      <c r="B290" s="283"/>
      <c r="C290" s="283"/>
      <c r="D290" s="283"/>
      <c r="E290" s="283"/>
      <c r="F290" s="283"/>
      <c r="G290" s="283"/>
      <c r="H290" s="283"/>
      <c r="I290" s="283"/>
      <c r="J290" s="91">
        <f aca="true" t="shared" si="46" ref="J290:O290">J291</f>
        <v>1218.3</v>
      </c>
      <c r="K290" s="91">
        <f t="shared" si="46"/>
        <v>301</v>
      </c>
      <c r="L290" s="91">
        <f t="shared" si="46"/>
        <v>235.1</v>
      </c>
      <c r="M290" s="91">
        <f t="shared" si="46"/>
        <v>90</v>
      </c>
      <c r="N290" s="91">
        <f t="shared" si="46"/>
        <v>90</v>
      </c>
      <c r="O290" s="91">
        <f t="shared" si="46"/>
        <v>0</v>
      </c>
      <c r="P290" s="91"/>
      <c r="Q290" s="91"/>
      <c r="R290" s="91"/>
      <c r="S290" s="91"/>
      <c r="T290" s="91"/>
      <c r="U290" s="106"/>
    </row>
    <row r="291" spans="1:21" ht="31.5">
      <c r="A291" s="32" t="s">
        <v>59</v>
      </c>
      <c r="B291" s="27" t="s">
        <v>9</v>
      </c>
      <c r="C291" s="27"/>
      <c r="D291" s="27"/>
      <c r="E291" s="27"/>
      <c r="F291" s="28"/>
      <c r="G291" s="33"/>
      <c r="H291" s="33"/>
      <c r="I291" s="34"/>
      <c r="J291" s="80">
        <f aca="true" t="shared" si="47" ref="J291:O291">SUM(J292:J314)</f>
        <v>1218.3</v>
      </c>
      <c r="K291" s="80">
        <f t="shared" si="47"/>
        <v>301</v>
      </c>
      <c r="L291" s="80">
        <f t="shared" si="47"/>
        <v>235.1</v>
      </c>
      <c r="M291" s="80">
        <f t="shared" si="47"/>
        <v>90</v>
      </c>
      <c r="N291" s="80">
        <f t="shared" si="47"/>
        <v>90</v>
      </c>
      <c r="O291" s="80">
        <f t="shared" si="47"/>
        <v>0</v>
      </c>
      <c r="P291" s="80"/>
      <c r="Q291" s="80"/>
      <c r="R291" s="80"/>
      <c r="S291" s="80"/>
      <c r="T291" s="80"/>
      <c r="U291" s="80"/>
    </row>
    <row r="292" spans="1:21" ht="173.25">
      <c r="A292" s="32" t="s">
        <v>230</v>
      </c>
      <c r="B292" s="56" t="s">
        <v>673</v>
      </c>
      <c r="C292" s="29" t="s">
        <v>10</v>
      </c>
      <c r="D292" s="29" t="s">
        <v>17</v>
      </c>
      <c r="E292" s="29" t="s">
        <v>340</v>
      </c>
      <c r="F292" s="29" t="s">
        <v>27</v>
      </c>
      <c r="G292" s="57" t="s">
        <v>674</v>
      </c>
      <c r="H292" s="57" t="s">
        <v>675</v>
      </c>
      <c r="I292" s="57" t="s">
        <v>676</v>
      </c>
      <c r="J292" s="23">
        <v>2</v>
      </c>
      <c r="K292" s="67"/>
      <c r="L292" s="67"/>
      <c r="M292" s="67"/>
      <c r="N292" s="67"/>
      <c r="O292" s="67"/>
      <c r="P292" s="67"/>
      <c r="Q292" s="67"/>
      <c r="R292" s="83"/>
      <c r="S292" s="83"/>
      <c r="T292" s="67"/>
      <c r="U292" s="84"/>
    </row>
    <row r="293" spans="1:21" ht="78.75">
      <c r="A293" s="32" t="s">
        <v>231</v>
      </c>
      <c r="B293" s="56" t="s">
        <v>430</v>
      </c>
      <c r="C293" s="29" t="s">
        <v>10</v>
      </c>
      <c r="D293" s="29" t="s">
        <v>17</v>
      </c>
      <c r="E293" s="29" t="s">
        <v>677</v>
      </c>
      <c r="F293" s="29" t="s">
        <v>27</v>
      </c>
      <c r="G293" s="56" t="s">
        <v>432</v>
      </c>
      <c r="H293" s="57" t="s">
        <v>376</v>
      </c>
      <c r="I293" s="57" t="s">
        <v>36</v>
      </c>
      <c r="J293" s="23">
        <v>12.5</v>
      </c>
      <c r="K293" s="22"/>
      <c r="L293" s="22"/>
      <c r="M293" s="67"/>
      <c r="N293" s="67"/>
      <c r="O293" s="67"/>
      <c r="P293" s="67"/>
      <c r="Q293" s="67"/>
      <c r="R293" s="83"/>
      <c r="S293" s="83"/>
      <c r="T293" s="67"/>
      <c r="U293" s="84"/>
    </row>
    <row r="294" spans="1:21" ht="135">
      <c r="A294" s="32" t="s">
        <v>232</v>
      </c>
      <c r="B294" s="56" t="s">
        <v>192</v>
      </c>
      <c r="C294" s="29" t="s">
        <v>15</v>
      </c>
      <c r="D294" s="29" t="s">
        <v>19</v>
      </c>
      <c r="E294" s="29" t="s">
        <v>193</v>
      </c>
      <c r="F294" s="29" t="s">
        <v>27</v>
      </c>
      <c r="G294" s="163" t="s">
        <v>194</v>
      </c>
      <c r="H294" s="56" t="s">
        <v>195</v>
      </c>
      <c r="I294" s="57" t="s">
        <v>36</v>
      </c>
      <c r="J294" s="23">
        <v>7.1</v>
      </c>
      <c r="K294" s="22"/>
      <c r="L294" s="22"/>
      <c r="M294" s="67"/>
      <c r="N294" s="67"/>
      <c r="O294" s="67"/>
      <c r="P294" s="67"/>
      <c r="Q294" s="67"/>
      <c r="R294" s="83"/>
      <c r="S294" s="83"/>
      <c r="T294" s="67"/>
      <c r="U294" s="84"/>
    </row>
    <row r="295" spans="1:21" ht="72" customHeight="1">
      <c r="A295" s="32" t="s">
        <v>233</v>
      </c>
      <c r="B295" s="56" t="s">
        <v>409</v>
      </c>
      <c r="C295" s="29" t="s">
        <v>15</v>
      </c>
      <c r="D295" s="29" t="s">
        <v>19</v>
      </c>
      <c r="E295" s="29" t="s">
        <v>107</v>
      </c>
      <c r="F295" s="29" t="s">
        <v>27</v>
      </c>
      <c r="G295" s="56" t="s">
        <v>365</v>
      </c>
      <c r="H295" s="56" t="s">
        <v>366</v>
      </c>
      <c r="I295" s="57" t="s">
        <v>367</v>
      </c>
      <c r="J295" s="23">
        <v>7.1</v>
      </c>
      <c r="K295" s="22"/>
      <c r="L295" s="22"/>
      <c r="M295" s="67"/>
      <c r="N295" s="67"/>
      <c r="O295" s="67"/>
      <c r="P295" s="67"/>
      <c r="Q295" s="67"/>
      <c r="R295" s="83"/>
      <c r="S295" s="83"/>
      <c r="T295" s="67"/>
      <c r="U295" s="84"/>
    </row>
    <row r="296" spans="1:21" ht="70.5" customHeight="1">
      <c r="A296" s="32" t="s">
        <v>234</v>
      </c>
      <c r="B296" s="56" t="s">
        <v>678</v>
      </c>
      <c r="C296" s="29" t="s">
        <v>319</v>
      </c>
      <c r="D296" s="29" t="s">
        <v>10</v>
      </c>
      <c r="E296" s="29" t="s">
        <v>679</v>
      </c>
      <c r="F296" s="29" t="s">
        <v>27</v>
      </c>
      <c r="G296" s="62" t="s">
        <v>680</v>
      </c>
      <c r="H296" s="62" t="s">
        <v>681</v>
      </c>
      <c r="I296" s="137" t="s">
        <v>682</v>
      </c>
      <c r="J296" s="23">
        <v>20</v>
      </c>
      <c r="K296" s="22"/>
      <c r="L296" s="22"/>
      <c r="M296" s="67"/>
      <c r="N296" s="67"/>
      <c r="O296" s="67"/>
      <c r="P296" s="67"/>
      <c r="Q296" s="67"/>
      <c r="R296" s="83"/>
      <c r="S296" s="83"/>
      <c r="T296" s="67"/>
      <c r="U296" s="84"/>
    </row>
    <row r="297" spans="1:21" ht="132">
      <c r="A297" s="32" t="s">
        <v>373</v>
      </c>
      <c r="B297" s="56" t="s">
        <v>683</v>
      </c>
      <c r="C297" s="29" t="s">
        <v>319</v>
      </c>
      <c r="D297" s="29" t="s">
        <v>10</v>
      </c>
      <c r="E297" s="29" t="s">
        <v>684</v>
      </c>
      <c r="F297" s="29" t="s">
        <v>27</v>
      </c>
      <c r="G297" s="206" t="s">
        <v>685</v>
      </c>
      <c r="H297" s="62" t="s">
        <v>686</v>
      </c>
      <c r="I297" s="137" t="s">
        <v>43</v>
      </c>
      <c r="J297" s="23">
        <v>210</v>
      </c>
      <c r="K297" s="22"/>
      <c r="L297" s="22"/>
      <c r="M297" s="67"/>
      <c r="N297" s="67"/>
      <c r="O297" s="67"/>
      <c r="P297" s="67"/>
      <c r="Q297" s="67"/>
      <c r="R297" s="83"/>
      <c r="S297" s="83"/>
      <c r="T297" s="67"/>
      <c r="U297" s="84"/>
    </row>
    <row r="298" spans="1:21" ht="78.75">
      <c r="A298" s="32" t="s">
        <v>378</v>
      </c>
      <c r="B298" s="144" t="s">
        <v>687</v>
      </c>
      <c r="C298" s="29" t="s">
        <v>319</v>
      </c>
      <c r="D298" s="29" t="s">
        <v>10</v>
      </c>
      <c r="E298" s="29" t="s">
        <v>688</v>
      </c>
      <c r="F298" s="29" t="s">
        <v>27</v>
      </c>
      <c r="G298" s="56" t="s">
        <v>689</v>
      </c>
      <c r="H298" s="56" t="s">
        <v>690</v>
      </c>
      <c r="I298" s="56" t="s">
        <v>43</v>
      </c>
      <c r="J298" s="23">
        <v>153</v>
      </c>
      <c r="K298" s="22"/>
      <c r="L298" s="22"/>
      <c r="M298" s="67"/>
      <c r="N298" s="67"/>
      <c r="O298" s="67"/>
      <c r="P298" s="67"/>
      <c r="Q298" s="67"/>
      <c r="R298" s="67"/>
      <c r="S298" s="67"/>
      <c r="T298" s="67"/>
      <c r="U298" s="84"/>
    </row>
    <row r="299" spans="1:21" ht="135">
      <c r="A299" s="32" t="s">
        <v>382</v>
      </c>
      <c r="B299" s="56" t="s">
        <v>192</v>
      </c>
      <c r="C299" s="29" t="s">
        <v>319</v>
      </c>
      <c r="D299" s="29" t="s">
        <v>12</v>
      </c>
      <c r="E299" s="29" t="s">
        <v>193</v>
      </c>
      <c r="F299" s="29" t="s">
        <v>27</v>
      </c>
      <c r="G299" s="163" t="s">
        <v>194</v>
      </c>
      <c r="H299" s="56" t="s">
        <v>195</v>
      </c>
      <c r="I299" s="57" t="s">
        <v>36</v>
      </c>
      <c r="J299" s="23">
        <v>7.1</v>
      </c>
      <c r="K299" s="22"/>
      <c r="L299" s="22"/>
      <c r="M299" s="67"/>
      <c r="N299" s="67"/>
      <c r="O299" s="67"/>
      <c r="P299" s="67"/>
      <c r="Q299" s="67"/>
      <c r="R299" s="67"/>
      <c r="S299" s="67"/>
      <c r="T299" s="67"/>
      <c r="U299" s="84"/>
    </row>
    <row r="300" spans="1:21" ht="72.75" customHeight="1">
      <c r="A300" s="32" t="s">
        <v>385</v>
      </c>
      <c r="B300" s="56" t="s">
        <v>409</v>
      </c>
      <c r="C300" s="29" t="s">
        <v>319</v>
      </c>
      <c r="D300" s="29" t="s">
        <v>12</v>
      </c>
      <c r="E300" s="29" t="s">
        <v>107</v>
      </c>
      <c r="F300" s="29" t="s">
        <v>27</v>
      </c>
      <c r="G300" s="56" t="s">
        <v>365</v>
      </c>
      <c r="H300" s="56" t="s">
        <v>366</v>
      </c>
      <c r="I300" s="57" t="s">
        <v>367</v>
      </c>
      <c r="J300" s="23">
        <v>7.1</v>
      </c>
      <c r="K300" s="22"/>
      <c r="L300" s="22"/>
      <c r="M300" s="67"/>
      <c r="N300" s="67"/>
      <c r="O300" s="67"/>
      <c r="P300" s="67"/>
      <c r="Q300" s="67"/>
      <c r="R300" s="67"/>
      <c r="S300" s="67"/>
      <c r="T300" s="67"/>
      <c r="U300" s="84"/>
    </row>
    <row r="301" spans="1:21" ht="47.25">
      <c r="A301" s="32" t="s">
        <v>388</v>
      </c>
      <c r="B301" s="56" t="s">
        <v>691</v>
      </c>
      <c r="C301" s="29" t="s">
        <v>319</v>
      </c>
      <c r="D301" s="29" t="s">
        <v>319</v>
      </c>
      <c r="E301" s="29" t="s">
        <v>135</v>
      </c>
      <c r="F301" s="29" t="s">
        <v>27</v>
      </c>
      <c r="G301" s="370" t="s">
        <v>464</v>
      </c>
      <c r="H301" s="337" t="s">
        <v>406</v>
      </c>
      <c r="I301" s="337" t="s">
        <v>294</v>
      </c>
      <c r="J301" s="22">
        <v>66</v>
      </c>
      <c r="K301" s="22">
        <v>73.8</v>
      </c>
      <c r="L301" s="22">
        <v>44.3</v>
      </c>
      <c r="M301" s="67"/>
      <c r="N301" s="67"/>
      <c r="O301" s="67"/>
      <c r="P301" s="67"/>
      <c r="Q301" s="67"/>
      <c r="R301" s="67"/>
      <c r="S301" s="67"/>
      <c r="T301" s="67"/>
      <c r="U301" s="84"/>
    </row>
    <row r="302" spans="1:21" ht="31.5">
      <c r="A302" s="32" t="s">
        <v>391</v>
      </c>
      <c r="B302" s="56" t="s">
        <v>692</v>
      </c>
      <c r="C302" s="29" t="s">
        <v>319</v>
      </c>
      <c r="D302" s="29" t="s">
        <v>319</v>
      </c>
      <c r="E302" s="29" t="s">
        <v>693</v>
      </c>
      <c r="F302" s="29" t="s">
        <v>27</v>
      </c>
      <c r="G302" s="371"/>
      <c r="H302" s="339"/>
      <c r="I302" s="339"/>
      <c r="J302" s="22"/>
      <c r="K302" s="22">
        <v>24.4</v>
      </c>
      <c r="L302" s="22">
        <v>3.5</v>
      </c>
      <c r="M302" s="67">
        <v>50</v>
      </c>
      <c r="N302" s="67">
        <v>50</v>
      </c>
      <c r="O302" s="67"/>
      <c r="P302" s="67"/>
      <c r="Q302" s="67"/>
      <c r="R302" s="67"/>
      <c r="S302" s="67"/>
      <c r="T302" s="67"/>
      <c r="U302" s="84"/>
    </row>
    <row r="303" spans="1:21" ht="63">
      <c r="A303" s="32" t="s">
        <v>392</v>
      </c>
      <c r="B303" s="56" t="s">
        <v>694</v>
      </c>
      <c r="C303" s="29" t="s">
        <v>319</v>
      </c>
      <c r="D303" s="29" t="s">
        <v>13</v>
      </c>
      <c r="E303" s="29" t="s">
        <v>695</v>
      </c>
      <c r="F303" s="29" t="s">
        <v>27</v>
      </c>
      <c r="G303" s="207" t="s">
        <v>696</v>
      </c>
      <c r="H303" s="196" t="s">
        <v>697</v>
      </c>
      <c r="I303" s="196" t="s">
        <v>349</v>
      </c>
      <c r="J303" s="22"/>
      <c r="K303" s="22"/>
      <c r="L303" s="22"/>
      <c r="M303" s="67">
        <v>10</v>
      </c>
      <c r="N303" s="67">
        <v>10</v>
      </c>
      <c r="O303" s="67"/>
      <c r="P303" s="67"/>
      <c r="Q303" s="67"/>
      <c r="R303" s="67"/>
      <c r="S303" s="67"/>
      <c r="T303" s="67"/>
      <c r="U303" s="84"/>
    </row>
    <row r="304" spans="1:21" ht="78" customHeight="1">
      <c r="A304" s="32" t="s">
        <v>392</v>
      </c>
      <c r="B304" s="56" t="s">
        <v>698</v>
      </c>
      <c r="C304" s="29" t="s">
        <v>319</v>
      </c>
      <c r="D304" s="29" t="s">
        <v>13</v>
      </c>
      <c r="E304" s="29" t="s">
        <v>699</v>
      </c>
      <c r="F304" s="29" t="s">
        <v>27</v>
      </c>
      <c r="G304" s="59" t="s">
        <v>700</v>
      </c>
      <c r="H304" s="57" t="s">
        <v>406</v>
      </c>
      <c r="I304" s="57" t="s">
        <v>294</v>
      </c>
      <c r="J304" s="22"/>
      <c r="K304" s="22">
        <v>3.5</v>
      </c>
      <c r="L304" s="22">
        <v>3.5</v>
      </c>
      <c r="M304" s="67"/>
      <c r="N304" s="67"/>
      <c r="O304" s="67"/>
      <c r="P304" s="67"/>
      <c r="Q304" s="67"/>
      <c r="R304" s="67"/>
      <c r="S304" s="67"/>
      <c r="T304" s="67"/>
      <c r="U304" s="84"/>
    </row>
    <row r="305" spans="1:21" ht="117.75" customHeight="1">
      <c r="A305" s="32" t="s">
        <v>393</v>
      </c>
      <c r="B305" s="56" t="s">
        <v>374</v>
      </c>
      <c r="C305" s="29" t="s">
        <v>319</v>
      </c>
      <c r="D305" s="29" t="s">
        <v>13</v>
      </c>
      <c r="E305" s="29" t="s">
        <v>162</v>
      </c>
      <c r="F305" s="29" t="s">
        <v>27</v>
      </c>
      <c r="G305" s="56" t="s">
        <v>375</v>
      </c>
      <c r="H305" s="56" t="s">
        <v>376</v>
      </c>
      <c r="I305" s="57" t="s">
        <v>377</v>
      </c>
      <c r="J305" s="23"/>
      <c r="K305" s="22">
        <v>3.8</v>
      </c>
      <c r="L305" s="22">
        <v>3.8</v>
      </c>
      <c r="M305" s="67"/>
      <c r="N305" s="67"/>
      <c r="O305" s="67"/>
      <c r="P305" s="67"/>
      <c r="Q305" s="67"/>
      <c r="R305" s="67"/>
      <c r="S305" s="67"/>
      <c r="T305" s="67"/>
      <c r="U305" s="84"/>
    </row>
    <row r="306" spans="1:21" ht="95.25" customHeight="1">
      <c r="A306" s="32" t="s">
        <v>396</v>
      </c>
      <c r="B306" s="56" t="s">
        <v>563</v>
      </c>
      <c r="C306" s="35" t="s">
        <v>319</v>
      </c>
      <c r="D306" s="35" t="s">
        <v>13</v>
      </c>
      <c r="E306" s="35" t="s">
        <v>31</v>
      </c>
      <c r="F306" s="35" t="s">
        <v>27</v>
      </c>
      <c r="G306" s="57" t="s">
        <v>111</v>
      </c>
      <c r="H306" s="57" t="s">
        <v>461</v>
      </c>
      <c r="I306" s="57" t="s">
        <v>110</v>
      </c>
      <c r="J306" s="23">
        <v>1.2</v>
      </c>
      <c r="K306" s="22"/>
      <c r="L306" s="22"/>
      <c r="M306" s="67"/>
      <c r="N306" s="67"/>
      <c r="O306" s="67"/>
      <c r="P306" s="67"/>
      <c r="Q306" s="67"/>
      <c r="R306" s="67"/>
      <c r="S306" s="67"/>
      <c r="T306" s="67"/>
      <c r="U306" s="84"/>
    </row>
    <row r="307" spans="1:21" ht="94.5">
      <c r="A307" s="32" t="s">
        <v>399</v>
      </c>
      <c r="B307" s="56" t="s">
        <v>498</v>
      </c>
      <c r="C307" s="29" t="s">
        <v>319</v>
      </c>
      <c r="D307" s="29" t="s">
        <v>13</v>
      </c>
      <c r="E307" s="29" t="s">
        <v>499</v>
      </c>
      <c r="F307" s="29" t="s">
        <v>27</v>
      </c>
      <c r="G307" s="56" t="s">
        <v>701</v>
      </c>
      <c r="H307" s="56" t="s">
        <v>461</v>
      </c>
      <c r="I307" s="57" t="s">
        <v>110</v>
      </c>
      <c r="J307" s="23">
        <v>4</v>
      </c>
      <c r="K307" s="22"/>
      <c r="L307" s="22"/>
      <c r="M307" s="67"/>
      <c r="N307" s="67"/>
      <c r="O307" s="67"/>
      <c r="P307" s="67"/>
      <c r="Q307" s="67"/>
      <c r="R307" s="67"/>
      <c r="S307" s="67"/>
      <c r="T307" s="67"/>
      <c r="U307" s="84"/>
    </row>
    <row r="308" spans="1:21" ht="47.25">
      <c r="A308" s="32" t="s">
        <v>402</v>
      </c>
      <c r="B308" s="56" t="s">
        <v>702</v>
      </c>
      <c r="C308" s="29" t="s">
        <v>319</v>
      </c>
      <c r="D308" s="29" t="s">
        <v>13</v>
      </c>
      <c r="E308" s="29" t="s">
        <v>703</v>
      </c>
      <c r="F308" s="29" t="s">
        <v>27</v>
      </c>
      <c r="G308" s="57" t="s">
        <v>704</v>
      </c>
      <c r="H308" s="57" t="s">
        <v>705</v>
      </c>
      <c r="I308" s="172" t="s">
        <v>43</v>
      </c>
      <c r="J308" s="23">
        <v>2</v>
      </c>
      <c r="K308" s="22"/>
      <c r="L308" s="22"/>
      <c r="M308" s="67"/>
      <c r="N308" s="67"/>
      <c r="O308" s="67"/>
      <c r="P308" s="67"/>
      <c r="Q308" s="67"/>
      <c r="R308" s="67"/>
      <c r="S308" s="67"/>
      <c r="T308" s="67"/>
      <c r="U308" s="84"/>
    </row>
    <row r="309" spans="1:21" ht="94.5">
      <c r="A309" s="32" t="s">
        <v>407</v>
      </c>
      <c r="B309" s="56" t="s">
        <v>706</v>
      </c>
      <c r="C309" s="29" t="s">
        <v>319</v>
      </c>
      <c r="D309" s="29" t="s">
        <v>13</v>
      </c>
      <c r="E309" s="29" t="s">
        <v>707</v>
      </c>
      <c r="F309" s="29" t="s">
        <v>27</v>
      </c>
      <c r="G309" s="56" t="s">
        <v>708</v>
      </c>
      <c r="H309" s="56" t="s">
        <v>709</v>
      </c>
      <c r="I309" s="57" t="s">
        <v>710</v>
      </c>
      <c r="J309" s="23">
        <v>688</v>
      </c>
      <c r="K309" s="22"/>
      <c r="L309" s="22"/>
      <c r="M309" s="67"/>
      <c r="N309" s="67"/>
      <c r="O309" s="67"/>
      <c r="P309" s="67"/>
      <c r="Q309" s="67"/>
      <c r="R309" s="67"/>
      <c r="S309" s="67"/>
      <c r="T309" s="67"/>
      <c r="U309" s="84"/>
    </row>
    <row r="310" spans="1:21" ht="110.25">
      <c r="A310" s="32" t="s">
        <v>408</v>
      </c>
      <c r="B310" s="56" t="s">
        <v>711</v>
      </c>
      <c r="C310" s="29" t="s">
        <v>5</v>
      </c>
      <c r="D310" s="29" t="s">
        <v>15</v>
      </c>
      <c r="E310" s="29" t="s">
        <v>712</v>
      </c>
      <c r="F310" s="29" t="s">
        <v>27</v>
      </c>
      <c r="G310" s="56" t="s">
        <v>713</v>
      </c>
      <c r="H310" s="56" t="s">
        <v>406</v>
      </c>
      <c r="I310" s="57" t="s">
        <v>294</v>
      </c>
      <c r="J310" s="23"/>
      <c r="K310" s="22">
        <v>10</v>
      </c>
      <c r="L310" s="22"/>
      <c r="M310" s="67">
        <v>15</v>
      </c>
      <c r="N310" s="67">
        <v>15</v>
      </c>
      <c r="O310" s="67"/>
      <c r="P310" s="67"/>
      <c r="Q310" s="67"/>
      <c r="R310" s="67"/>
      <c r="S310" s="67"/>
      <c r="T310" s="67"/>
      <c r="U310" s="84"/>
    </row>
    <row r="311" spans="1:21" ht="110.25">
      <c r="A311" s="32" t="s">
        <v>410</v>
      </c>
      <c r="B311" s="56" t="s">
        <v>714</v>
      </c>
      <c r="C311" s="29" t="s">
        <v>5</v>
      </c>
      <c r="D311" s="29" t="s">
        <v>15</v>
      </c>
      <c r="E311" s="29" t="s">
        <v>715</v>
      </c>
      <c r="F311" s="29" t="s">
        <v>27</v>
      </c>
      <c r="G311" s="56" t="s">
        <v>716</v>
      </c>
      <c r="H311" s="56" t="s">
        <v>406</v>
      </c>
      <c r="I311" s="57" t="s">
        <v>294</v>
      </c>
      <c r="J311" s="23"/>
      <c r="K311" s="22"/>
      <c r="L311" s="22"/>
      <c r="M311" s="67">
        <v>15</v>
      </c>
      <c r="N311" s="67">
        <v>15</v>
      </c>
      <c r="O311" s="67"/>
      <c r="P311" s="67"/>
      <c r="Q311" s="67"/>
      <c r="R311" s="67"/>
      <c r="S311" s="67"/>
      <c r="T311" s="67"/>
      <c r="U311" s="84"/>
    </row>
    <row r="312" spans="1:21" ht="88.5" customHeight="1">
      <c r="A312" s="32" t="s">
        <v>414</v>
      </c>
      <c r="B312" s="27" t="s">
        <v>44</v>
      </c>
      <c r="C312" s="29" t="s">
        <v>5</v>
      </c>
      <c r="D312" s="29" t="s">
        <v>16</v>
      </c>
      <c r="E312" s="29" t="s">
        <v>159</v>
      </c>
      <c r="F312" s="29" t="s">
        <v>27</v>
      </c>
      <c r="G312" s="58" t="s">
        <v>111</v>
      </c>
      <c r="H312" s="65">
        <v>41640</v>
      </c>
      <c r="I312" s="63">
        <v>42735</v>
      </c>
      <c r="J312" s="23"/>
      <c r="K312" s="22">
        <v>85.5</v>
      </c>
      <c r="L312" s="22">
        <v>80</v>
      </c>
      <c r="M312" s="67"/>
      <c r="N312" s="67"/>
      <c r="O312" s="67"/>
      <c r="P312" s="67"/>
      <c r="Q312" s="67"/>
      <c r="R312" s="67"/>
      <c r="S312" s="67"/>
      <c r="T312" s="67"/>
      <c r="U312" s="84"/>
    </row>
    <row r="313" spans="1:21" ht="47.25">
      <c r="A313" s="32" t="s">
        <v>420</v>
      </c>
      <c r="B313" s="56" t="s">
        <v>44</v>
      </c>
      <c r="C313" s="29" t="s">
        <v>5</v>
      </c>
      <c r="D313" s="29" t="s">
        <v>16</v>
      </c>
      <c r="E313" s="29" t="s">
        <v>191</v>
      </c>
      <c r="F313" s="29" t="s">
        <v>27</v>
      </c>
      <c r="G313" s="56" t="s">
        <v>45</v>
      </c>
      <c r="H313" s="56" t="s">
        <v>46</v>
      </c>
      <c r="I313" s="56" t="s">
        <v>575</v>
      </c>
      <c r="J313" s="23">
        <v>31.2</v>
      </c>
      <c r="K313" s="22"/>
      <c r="L313" s="22"/>
      <c r="M313" s="67"/>
      <c r="N313" s="67"/>
      <c r="O313" s="67"/>
      <c r="P313" s="67"/>
      <c r="Q313" s="67"/>
      <c r="R313" s="67"/>
      <c r="S313" s="67"/>
      <c r="T313" s="67"/>
      <c r="U313" s="84"/>
    </row>
    <row r="314" spans="1:21" ht="41.25">
      <c r="A314" s="32" t="s">
        <v>426</v>
      </c>
      <c r="B314" s="56" t="s">
        <v>717</v>
      </c>
      <c r="C314" s="35" t="s">
        <v>5</v>
      </c>
      <c r="D314" s="35" t="s">
        <v>16</v>
      </c>
      <c r="E314" s="35" t="s">
        <v>166</v>
      </c>
      <c r="F314" s="35" t="s">
        <v>27</v>
      </c>
      <c r="G314" s="57" t="s">
        <v>550</v>
      </c>
      <c r="H314" s="63">
        <v>40581</v>
      </c>
      <c r="I314" s="191" t="s">
        <v>36</v>
      </c>
      <c r="J314" s="23"/>
      <c r="K314" s="22">
        <v>100</v>
      </c>
      <c r="L314" s="22">
        <v>100</v>
      </c>
      <c r="M314" s="67"/>
      <c r="N314" s="67"/>
      <c r="O314" s="67"/>
      <c r="P314" s="67"/>
      <c r="Q314" s="67"/>
      <c r="R314" s="67"/>
      <c r="S314" s="67"/>
      <c r="T314" s="67"/>
      <c r="U314" s="84"/>
    </row>
    <row r="315" spans="1:21" ht="40.5" customHeight="1">
      <c r="A315" s="356" t="s">
        <v>453</v>
      </c>
      <c r="B315" s="357"/>
      <c r="C315" s="357"/>
      <c r="D315" s="357"/>
      <c r="E315" s="357"/>
      <c r="F315" s="357"/>
      <c r="G315" s="357"/>
      <c r="H315" s="357"/>
      <c r="I315" s="358"/>
      <c r="J315" s="91">
        <f aca="true" t="shared" si="48" ref="J315:O316">J316</f>
        <v>49848.80000000001</v>
      </c>
      <c r="K315" s="91">
        <f t="shared" si="48"/>
        <v>38634.700000000004</v>
      </c>
      <c r="L315" s="91">
        <f t="shared" si="48"/>
        <v>21275.299999999992</v>
      </c>
      <c r="M315" s="91">
        <f t="shared" si="48"/>
        <v>43442.9</v>
      </c>
      <c r="N315" s="91">
        <f t="shared" si="48"/>
        <v>43442.9</v>
      </c>
      <c r="O315" s="91">
        <f t="shared" si="48"/>
        <v>0</v>
      </c>
      <c r="P315" s="91"/>
      <c r="Q315" s="91"/>
      <c r="R315" s="91"/>
      <c r="S315" s="91"/>
      <c r="T315" s="91"/>
      <c r="U315" s="91"/>
    </row>
    <row r="316" spans="1:21" ht="15.75">
      <c r="A316" s="359" t="s">
        <v>454</v>
      </c>
      <c r="B316" s="277"/>
      <c r="C316" s="277"/>
      <c r="D316" s="277"/>
      <c r="E316" s="277"/>
      <c r="F316" s="277"/>
      <c r="G316" s="277"/>
      <c r="H316" s="277"/>
      <c r="I316" s="278"/>
      <c r="J316" s="80">
        <f t="shared" si="48"/>
        <v>49848.80000000001</v>
      </c>
      <c r="K316" s="80">
        <f t="shared" si="48"/>
        <v>38634.700000000004</v>
      </c>
      <c r="L316" s="80">
        <f t="shared" si="48"/>
        <v>21275.299999999992</v>
      </c>
      <c r="M316" s="80">
        <f t="shared" si="48"/>
        <v>43442.9</v>
      </c>
      <c r="N316" s="80">
        <f t="shared" si="48"/>
        <v>43442.9</v>
      </c>
      <c r="O316" s="80">
        <f t="shared" si="48"/>
        <v>0</v>
      </c>
      <c r="P316" s="80"/>
      <c r="Q316" s="80"/>
      <c r="R316" s="80"/>
      <c r="S316" s="80"/>
      <c r="T316" s="80"/>
      <c r="U316" s="80"/>
    </row>
    <row r="317" spans="1:21" ht="44.25" customHeight="1">
      <c r="A317" s="167" t="s">
        <v>455</v>
      </c>
      <c r="B317" s="276" t="s">
        <v>907</v>
      </c>
      <c r="C317" s="277"/>
      <c r="D317" s="277"/>
      <c r="E317" s="277"/>
      <c r="F317" s="277"/>
      <c r="G317" s="278"/>
      <c r="H317" s="168"/>
      <c r="I317" s="169"/>
      <c r="J317" s="80">
        <f aca="true" t="shared" si="49" ref="J317:O317">SUM(J318:J344)</f>
        <v>49848.80000000001</v>
      </c>
      <c r="K317" s="80">
        <f t="shared" si="49"/>
        <v>38634.700000000004</v>
      </c>
      <c r="L317" s="80">
        <f t="shared" si="49"/>
        <v>21275.299999999992</v>
      </c>
      <c r="M317" s="80">
        <f t="shared" si="49"/>
        <v>43442.9</v>
      </c>
      <c r="N317" s="80">
        <f t="shared" si="49"/>
        <v>43442.9</v>
      </c>
      <c r="O317" s="80">
        <f t="shared" si="49"/>
        <v>0</v>
      </c>
      <c r="P317" s="80"/>
      <c r="Q317" s="80"/>
      <c r="R317" s="80"/>
      <c r="S317" s="80"/>
      <c r="T317" s="80"/>
      <c r="U317" s="93"/>
    </row>
    <row r="318" spans="1:21" ht="166.5" customHeight="1">
      <c r="A318" s="129" t="s">
        <v>718</v>
      </c>
      <c r="B318" s="56" t="s">
        <v>1007</v>
      </c>
      <c r="C318" s="35" t="s">
        <v>319</v>
      </c>
      <c r="D318" s="35" t="s">
        <v>10</v>
      </c>
      <c r="E318" s="35" t="s">
        <v>720</v>
      </c>
      <c r="F318" s="35" t="s">
        <v>459</v>
      </c>
      <c r="G318" s="370" t="s">
        <v>918</v>
      </c>
      <c r="H318" s="199" t="s">
        <v>406</v>
      </c>
      <c r="I318" s="199" t="s">
        <v>294</v>
      </c>
      <c r="J318" s="23">
        <v>5793.8</v>
      </c>
      <c r="K318" s="23">
        <v>6413.5</v>
      </c>
      <c r="L318" s="23">
        <v>3461.6</v>
      </c>
      <c r="M318" s="67">
        <v>8701.8</v>
      </c>
      <c r="N318" s="67">
        <v>8701.8</v>
      </c>
      <c r="O318" s="67"/>
      <c r="P318" s="67"/>
      <c r="Q318" s="67"/>
      <c r="R318" s="83"/>
      <c r="S318" s="83"/>
      <c r="T318" s="67"/>
      <c r="U318" s="84"/>
    </row>
    <row r="319" spans="1:21" ht="162.75" customHeight="1">
      <c r="A319" s="129" t="s">
        <v>721</v>
      </c>
      <c r="B319" s="56" t="s">
        <v>1008</v>
      </c>
      <c r="C319" s="35" t="s">
        <v>319</v>
      </c>
      <c r="D319" s="35" t="s">
        <v>10</v>
      </c>
      <c r="E319" s="35" t="s">
        <v>722</v>
      </c>
      <c r="F319" s="35" t="s">
        <v>459</v>
      </c>
      <c r="G319" s="371"/>
      <c r="H319" s="267" t="s">
        <v>922</v>
      </c>
      <c r="I319" s="267" t="s">
        <v>36</v>
      </c>
      <c r="J319" s="23"/>
      <c r="K319" s="23"/>
      <c r="L319" s="23"/>
      <c r="M319" s="67">
        <v>389.7</v>
      </c>
      <c r="N319" s="67">
        <v>389.7</v>
      </c>
      <c r="O319" s="67"/>
      <c r="P319" s="67"/>
      <c r="Q319" s="67"/>
      <c r="R319" s="83"/>
      <c r="S319" s="83"/>
      <c r="T319" s="67"/>
      <c r="U319" s="84"/>
    </row>
    <row r="320" spans="1:21" ht="72.75" customHeight="1">
      <c r="A320" s="129" t="s">
        <v>723</v>
      </c>
      <c r="B320" s="56" t="s">
        <v>719</v>
      </c>
      <c r="C320" s="35" t="s">
        <v>319</v>
      </c>
      <c r="D320" s="35" t="s">
        <v>10</v>
      </c>
      <c r="E320" s="35" t="s">
        <v>724</v>
      </c>
      <c r="F320" s="35" t="s">
        <v>459</v>
      </c>
      <c r="G320" s="59" t="s">
        <v>700</v>
      </c>
      <c r="H320" s="57" t="s">
        <v>406</v>
      </c>
      <c r="I320" s="57" t="s">
        <v>294</v>
      </c>
      <c r="J320" s="23"/>
      <c r="K320" s="23">
        <v>250.9</v>
      </c>
      <c r="L320" s="23">
        <v>78.8</v>
      </c>
      <c r="M320" s="67">
        <v>100</v>
      </c>
      <c r="N320" s="67">
        <v>100</v>
      </c>
      <c r="O320" s="67"/>
      <c r="P320" s="67"/>
      <c r="Q320" s="67"/>
      <c r="R320" s="83"/>
      <c r="S320" s="83"/>
      <c r="T320" s="67"/>
      <c r="U320" s="84"/>
    </row>
    <row r="321" spans="1:21" ht="47.25">
      <c r="A321" s="129" t="s">
        <v>725</v>
      </c>
      <c r="B321" s="56" t="s">
        <v>656</v>
      </c>
      <c r="C321" s="35" t="s">
        <v>319</v>
      </c>
      <c r="D321" s="35" t="s">
        <v>10</v>
      </c>
      <c r="E321" s="35" t="s">
        <v>630</v>
      </c>
      <c r="F321" s="35" t="s">
        <v>459</v>
      </c>
      <c r="G321" s="57" t="s">
        <v>657</v>
      </c>
      <c r="H321" s="56" t="s">
        <v>658</v>
      </c>
      <c r="I321" s="57" t="s">
        <v>36</v>
      </c>
      <c r="J321" s="23">
        <v>15600.1</v>
      </c>
      <c r="K321" s="23"/>
      <c r="L321" s="23"/>
      <c r="M321" s="67"/>
      <c r="N321" s="67"/>
      <c r="O321" s="67"/>
      <c r="P321" s="67"/>
      <c r="Q321" s="67"/>
      <c r="R321" s="83"/>
      <c r="S321" s="83"/>
      <c r="T321" s="67"/>
      <c r="U321" s="84"/>
    </row>
    <row r="322" spans="1:21" ht="78.75">
      <c r="A322" s="129" t="s">
        <v>726</v>
      </c>
      <c r="B322" s="56" t="s">
        <v>727</v>
      </c>
      <c r="C322" s="35" t="s">
        <v>319</v>
      </c>
      <c r="D322" s="35" t="s">
        <v>10</v>
      </c>
      <c r="E322" s="35" t="s">
        <v>688</v>
      </c>
      <c r="F322" s="35" t="s">
        <v>459</v>
      </c>
      <c r="G322" s="56" t="s">
        <v>728</v>
      </c>
      <c r="H322" s="57" t="s">
        <v>729</v>
      </c>
      <c r="I322" s="56" t="s">
        <v>43</v>
      </c>
      <c r="J322" s="23">
        <v>352.5</v>
      </c>
      <c r="K322" s="23"/>
      <c r="L322" s="23"/>
      <c r="M322" s="67"/>
      <c r="N322" s="67"/>
      <c r="O322" s="67"/>
      <c r="P322" s="67"/>
      <c r="Q322" s="67"/>
      <c r="R322" s="83"/>
      <c r="S322" s="83"/>
      <c r="T322" s="67"/>
      <c r="U322" s="84"/>
    </row>
    <row r="323" spans="1:21" ht="41.25">
      <c r="A323" s="129" t="s">
        <v>730</v>
      </c>
      <c r="B323" s="56" t="s">
        <v>717</v>
      </c>
      <c r="C323" s="35" t="s">
        <v>319</v>
      </c>
      <c r="D323" s="35" t="s">
        <v>10</v>
      </c>
      <c r="E323" s="35" t="s">
        <v>166</v>
      </c>
      <c r="F323" s="35" t="s">
        <v>459</v>
      </c>
      <c r="G323" s="57" t="s">
        <v>550</v>
      </c>
      <c r="H323" s="63">
        <v>40581</v>
      </c>
      <c r="I323" s="191" t="s">
        <v>36</v>
      </c>
      <c r="J323" s="23"/>
      <c r="K323" s="23">
        <v>80</v>
      </c>
      <c r="L323" s="23"/>
      <c r="M323" s="67"/>
      <c r="N323" s="67"/>
      <c r="O323" s="67"/>
      <c r="P323" s="67"/>
      <c r="Q323" s="67"/>
      <c r="R323" s="83"/>
      <c r="S323" s="83"/>
      <c r="T323" s="67"/>
      <c r="U323" s="84"/>
    </row>
    <row r="324" spans="1:21" ht="87.75" customHeight="1">
      <c r="A324" s="129" t="s">
        <v>731</v>
      </c>
      <c r="B324" s="56" t="s">
        <v>678</v>
      </c>
      <c r="C324" s="35" t="s">
        <v>319</v>
      </c>
      <c r="D324" s="35" t="s">
        <v>12</v>
      </c>
      <c r="E324" s="35" t="s">
        <v>732</v>
      </c>
      <c r="F324" s="35" t="s">
        <v>459</v>
      </c>
      <c r="G324" s="62" t="s">
        <v>680</v>
      </c>
      <c r="H324" s="62" t="s">
        <v>681</v>
      </c>
      <c r="I324" s="156" t="s">
        <v>36</v>
      </c>
      <c r="J324" s="23">
        <v>328.3</v>
      </c>
      <c r="K324" s="23"/>
      <c r="L324" s="23"/>
      <c r="M324" s="67"/>
      <c r="N324" s="67"/>
      <c r="O324" s="67"/>
      <c r="P324" s="67"/>
      <c r="Q324" s="67"/>
      <c r="R324" s="83"/>
      <c r="S324" s="83"/>
      <c r="T324" s="67"/>
      <c r="U324" s="84"/>
    </row>
    <row r="325" spans="1:21" ht="272.25" customHeight="1">
      <c r="A325" s="129" t="s">
        <v>733</v>
      </c>
      <c r="B325" s="56" t="s">
        <v>1009</v>
      </c>
      <c r="C325" s="35" t="s">
        <v>319</v>
      </c>
      <c r="D325" s="35" t="s">
        <v>12</v>
      </c>
      <c r="E325" s="35" t="s">
        <v>734</v>
      </c>
      <c r="F325" s="35" t="s">
        <v>459</v>
      </c>
      <c r="G325" s="59" t="s">
        <v>635</v>
      </c>
      <c r="H325" s="57" t="s">
        <v>406</v>
      </c>
      <c r="I325" s="57" t="s">
        <v>294</v>
      </c>
      <c r="J325" s="23">
        <v>7688.2</v>
      </c>
      <c r="K325" s="23">
        <v>13621.1</v>
      </c>
      <c r="L325" s="23">
        <v>7793.5</v>
      </c>
      <c r="M325" s="67">
        <v>14437.8</v>
      </c>
      <c r="N325" s="67">
        <v>14437.8</v>
      </c>
      <c r="O325" s="67"/>
      <c r="P325" s="67"/>
      <c r="Q325" s="67"/>
      <c r="R325" s="83"/>
      <c r="S325" s="83"/>
      <c r="T325" s="67"/>
      <c r="U325" s="84"/>
    </row>
    <row r="326" spans="1:21" ht="176.25" customHeight="1">
      <c r="A326" s="129" t="s">
        <v>735</v>
      </c>
      <c r="B326" s="56" t="s">
        <v>1010</v>
      </c>
      <c r="C326" s="35" t="s">
        <v>319</v>
      </c>
      <c r="D326" s="35" t="s">
        <v>12</v>
      </c>
      <c r="E326" s="35" t="s">
        <v>736</v>
      </c>
      <c r="F326" s="35" t="s">
        <v>459</v>
      </c>
      <c r="G326" s="370" t="s">
        <v>920</v>
      </c>
      <c r="H326" s="199" t="s">
        <v>406</v>
      </c>
      <c r="I326" s="199" t="s">
        <v>294</v>
      </c>
      <c r="J326" s="23">
        <v>1174.1</v>
      </c>
      <c r="K326" s="23">
        <v>7150.6</v>
      </c>
      <c r="L326" s="23">
        <v>4878.7</v>
      </c>
      <c r="M326" s="67">
        <v>14913.6</v>
      </c>
      <c r="N326" s="67">
        <v>14913.6</v>
      </c>
      <c r="O326" s="67"/>
      <c r="P326" s="67"/>
      <c r="Q326" s="67"/>
      <c r="R326" s="83"/>
      <c r="S326" s="83"/>
      <c r="T326" s="67"/>
      <c r="U326" s="84"/>
    </row>
    <row r="327" spans="1:21" ht="81" customHeight="1">
      <c r="A327" s="129" t="s">
        <v>737</v>
      </c>
      <c r="B327" s="56" t="s">
        <v>128</v>
      </c>
      <c r="C327" s="35" t="s">
        <v>319</v>
      </c>
      <c r="D327" s="35" t="s">
        <v>12</v>
      </c>
      <c r="E327" s="35" t="s">
        <v>919</v>
      </c>
      <c r="F327" s="35" t="s">
        <v>459</v>
      </c>
      <c r="G327" s="371"/>
      <c r="H327" s="267" t="s">
        <v>922</v>
      </c>
      <c r="I327" s="267" t="s">
        <v>36</v>
      </c>
      <c r="J327" s="23">
        <v>17562.1</v>
      </c>
      <c r="K327" s="23">
        <v>9343.2</v>
      </c>
      <c r="L327" s="23">
        <v>4155.6</v>
      </c>
      <c r="M327" s="67">
        <v>2800</v>
      </c>
      <c r="N327" s="67">
        <v>2800</v>
      </c>
      <c r="O327" s="67"/>
      <c r="P327" s="67"/>
      <c r="Q327" s="67"/>
      <c r="R327" s="83"/>
      <c r="S327" s="83"/>
      <c r="T327" s="67"/>
      <c r="U327" s="84"/>
    </row>
    <row r="328" spans="1:21" ht="66.75" customHeight="1">
      <c r="A328" s="129" t="s">
        <v>738</v>
      </c>
      <c r="B328" s="56" t="s">
        <v>698</v>
      </c>
      <c r="C328" s="35" t="s">
        <v>319</v>
      </c>
      <c r="D328" s="35" t="s">
        <v>12</v>
      </c>
      <c r="E328" s="35" t="s">
        <v>739</v>
      </c>
      <c r="F328" s="35" t="s">
        <v>459</v>
      </c>
      <c r="G328" s="59" t="s">
        <v>700</v>
      </c>
      <c r="H328" s="57" t="s">
        <v>406</v>
      </c>
      <c r="I328" s="57" t="s">
        <v>294</v>
      </c>
      <c r="J328" s="23"/>
      <c r="K328" s="23">
        <v>752.3</v>
      </c>
      <c r="L328" s="23">
        <v>301.3</v>
      </c>
      <c r="M328" s="67">
        <v>900</v>
      </c>
      <c r="N328" s="67">
        <v>900</v>
      </c>
      <c r="O328" s="67"/>
      <c r="P328" s="67"/>
      <c r="Q328" s="67"/>
      <c r="R328" s="83"/>
      <c r="S328" s="83"/>
      <c r="T328" s="67"/>
      <c r="U328" s="84"/>
    </row>
    <row r="329" spans="1:21" ht="135">
      <c r="A329" s="129" t="s">
        <v>740</v>
      </c>
      <c r="B329" s="56" t="s">
        <v>192</v>
      </c>
      <c r="C329" s="29" t="s">
        <v>319</v>
      </c>
      <c r="D329" s="29" t="s">
        <v>12</v>
      </c>
      <c r="E329" s="29" t="s">
        <v>193</v>
      </c>
      <c r="F329" s="29" t="s">
        <v>459</v>
      </c>
      <c r="G329" s="163" t="s">
        <v>194</v>
      </c>
      <c r="H329" s="56" t="s">
        <v>195</v>
      </c>
      <c r="I329" s="57" t="s">
        <v>36</v>
      </c>
      <c r="J329" s="23">
        <v>42.8</v>
      </c>
      <c r="K329" s="23"/>
      <c r="L329" s="23"/>
      <c r="M329" s="67"/>
      <c r="N329" s="67"/>
      <c r="O329" s="67"/>
      <c r="P329" s="67"/>
      <c r="Q329" s="67"/>
      <c r="R329" s="83"/>
      <c r="S329" s="83"/>
      <c r="T329" s="67"/>
      <c r="U329" s="84"/>
    </row>
    <row r="330" spans="1:21" ht="78.75">
      <c r="A330" s="129" t="s">
        <v>741</v>
      </c>
      <c r="B330" s="56" t="s">
        <v>727</v>
      </c>
      <c r="C330" s="35" t="s">
        <v>319</v>
      </c>
      <c r="D330" s="35" t="s">
        <v>12</v>
      </c>
      <c r="E330" s="35" t="s">
        <v>688</v>
      </c>
      <c r="F330" s="35" t="s">
        <v>459</v>
      </c>
      <c r="G330" s="56" t="s">
        <v>728</v>
      </c>
      <c r="H330" s="57" t="s">
        <v>729</v>
      </c>
      <c r="I330" s="56" t="s">
        <v>43</v>
      </c>
      <c r="J330" s="23">
        <v>390.9</v>
      </c>
      <c r="K330" s="23"/>
      <c r="L330" s="23"/>
      <c r="M330" s="67"/>
      <c r="N330" s="67"/>
      <c r="O330" s="67"/>
      <c r="P330" s="67"/>
      <c r="Q330" s="67"/>
      <c r="R330" s="83"/>
      <c r="S330" s="83"/>
      <c r="T330" s="67"/>
      <c r="U330" s="84"/>
    </row>
    <row r="331" spans="1:21" ht="75.75" customHeight="1">
      <c r="A331" s="129" t="s">
        <v>742</v>
      </c>
      <c r="B331" s="56" t="s">
        <v>743</v>
      </c>
      <c r="C331" s="35" t="s">
        <v>319</v>
      </c>
      <c r="D331" s="35" t="s">
        <v>12</v>
      </c>
      <c r="E331" s="35" t="s">
        <v>431</v>
      </c>
      <c r="F331" s="35" t="s">
        <v>459</v>
      </c>
      <c r="G331" s="56" t="s">
        <v>432</v>
      </c>
      <c r="H331" s="57" t="s">
        <v>376</v>
      </c>
      <c r="I331" s="57" t="s">
        <v>36</v>
      </c>
      <c r="J331" s="23">
        <v>2</v>
      </c>
      <c r="K331" s="23"/>
      <c r="L331" s="23"/>
      <c r="M331" s="67"/>
      <c r="N331" s="67"/>
      <c r="O331" s="67"/>
      <c r="P331" s="67"/>
      <c r="Q331" s="67"/>
      <c r="R331" s="83"/>
      <c r="S331" s="83"/>
      <c r="T331" s="67"/>
      <c r="U331" s="84"/>
    </row>
    <row r="332" spans="1:21" ht="74.25" customHeight="1">
      <c r="A332" s="129" t="s">
        <v>744</v>
      </c>
      <c r="B332" s="56" t="s">
        <v>409</v>
      </c>
      <c r="C332" s="29" t="s">
        <v>319</v>
      </c>
      <c r="D332" s="29" t="s">
        <v>12</v>
      </c>
      <c r="E332" s="29" t="s">
        <v>107</v>
      </c>
      <c r="F332" s="29" t="s">
        <v>459</v>
      </c>
      <c r="G332" s="56" t="s">
        <v>365</v>
      </c>
      <c r="H332" s="56" t="s">
        <v>366</v>
      </c>
      <c r="I332" s="57" t="s">
        <v>367</v>
      </c>
      <c r="J332" s="23">
        <v>42.8</v>
      </c>
      <c r="K332" s="23"/>
      <c r="L332" s="23"/>
      <c r="M332" s="67"/>
      <c r="N332" s="67"/>
      <c r="O332" s="67"/>
      <c r="P332" s="67"/>
      <c r="Q332" s="67"/>
      <c r="R332" s="83"/>
      <c r="S332" s="83"/>
      <c r="T332" s="67"/>
      <c r="U332" s="84"/>
    </row>
    <row r="333" spans="1:21" ht="41.25">
      <c r="A333" s="129" t="s">
        <v>745</v>
      </c>
      <c r="B333" s="56" t="s">
        <v>717</v>
      </c>
      <c r="C333" s="35" t="s">
        <v>319</v>
      </c>
      <c r="D333" s="35" t="s">
        <v>12</v>
      </c>
      <c r="E333" s="35" t="s">
        <v>166</v>
      </c>
      <c r="F333" s="35" t="s">
        <v>459</v>
      </c>
      <c r="G333" s="57" t="s">
        <v>550</v>
      </c>
      <c r="H333" s="63">
        <v>40581</v>
      </c>
      <c r="I333" s="191" t="s">
        <v>36</v>
      </c>
      <c r="J333" s="23"/>
      <c r="K333" s="23">
        <v>100</v>
      </c>
      <c r="L333" s="23"/>
      <c r="M333" s="67"/>
      <c r="N333" s="67"/>
      <c r="O333" s="67"/>
      <c r="P333" s="67"/>
      <c r="Q333" s="67"/>
      <c r="R333" s="83"/>
      <c r="S333" s="83"/>
      <c r="T333" s="67"/>
      <c r="U333" s="84"/>
    </row>
    <row r="334" spans="1:21" ht="31.5">
      <c r="A334" s="129" t="s">
        <v>746</v>
      </c>
      <c r="B334" s="56" t="s">
        <v>463</v>
      </c>
      <c r="C334" s="35" t="s">
        <v>319</v>
      </c>
      <c r="D334" s="35" t="s">
        <v>319</v>
      </c>
      <c r="E334" s="35" t="s">
        <v>747</v>
      </c>
      <c r="F334" s="35" t="s">
        <v>459</v>
      </c>
      <c r="G334" s="370" t="s">
        <v>464</v>
      </c>
      <c r="H334" s="337" t="s">
        <v>406</v>
      </c>
      <c r="I334" s="337" t="s">
        <v>294</v>
      </c>
      <c r="J334" s="23">
        <v>614</v>
      </c>
      <c r="K334" s="23">
        <v>810.9</v>
      </c>
      <c r="L334" s="23">
        <v>495.6</v>
      </c>
      <c r="M334" s="67">
        <v>1200</v>
      </c>
      <c r="N334" s="67">
        <v>1200</v>
      </c>
      <c r="O334" s="67"/>
      <c r="P334" s="67"/>
      <c r="Q334" s="67"/>
      <c r="R334" s="83"/>
      <c r="S334" s="83"/>
      <c r="T334" s="67"/>
      <c r="U334" s="84"/>
    </row>
    <row r="335" spans="1:21" ht="36.75" customHeight="1">
      <c r="A335" s="129" t="s">
        <v>748</v>
      </c>
      <c r="B335" s="56" t="s">
        <v>692</v>
      </c>
      <c r="C335" s="35" t="s">
        <v>319</v>
      </c>
      <c r="D335" s="35" t="s">
        <v>319</v>
      </c>
      <c r="E335" s="35" t="s">
        <v>749</v>
      </c>
      <c r="F335" s="35" t="s">
        <v>459</v>
      </c>
      <c r="G335" s="371"/>
      <c r="H335" s="339"/>
      <c r="I335" s="339"/>
      <c r="J335" s="23"/>
      <c r="K335" s="23">
        <v>25.6</v>
      </c>
      <c r="L335" s="23">
        <v>23.6</v>
      </c>
      <c r="M335" s="67"/>
      <c r="N335" s="67"/>
      <c r="O335" s="67"/>
      <c r="P335" s="67"/>
      <c r="Q335" s="67"/>
      <c r="R335" s="83"/>
      <c r="S335" s="83"/>
      <c r="T335" s="67"/>
      <c r="U335" s="84"/>
    </row>
    <row r="336" spans="1:21" ht="78.75">
      <c r="A336" s="129" t="s">
        <v>750</v>
      </c>
      <c r="B336" s="56" t="s">
        <v>363</v>
      </c>
      <c r="C336" s="29" t="s">
        <v>319</v>
      </c>
      <c r="D336" s="29" t="s">
        <v>13</v>
      </c>
      <c r="E336" s="29" t="s">
        <v>364</v>
      </c>
      <c r="F336" s="29" t="s">
        <v>459</v>
      </c>
      <c r="G336" s="56" t="s">
        <v>365</v>
      </c>
      <c r="H336" s="56" t="s">
        <v>366</v>
      </c>
      <c r="I336" s="57" t="s">
        <v>367</v>
      </c>
      <c r="J336" s="23"/>
      <c r="K336" s="23">
        <v>5</v>
      </c>
      <c r="L336" s="23">
        <v>5</v>
      </c>
      <c r="M336" s="67"/>
      <c r="N336" s="67"/>
      <c r="O336" s="67"/>
      <c r="P336" s="67"/>
      <c r="Q336" s="67"/>
      <c r="R336" s="83"/>
      <c r="S336" s="83"/>
      <c r="T336" s="67"/>
      <c r="U336" s="84"/>
    </row>
    <row r="337" spans="1:21" ht="110.25">
      <c r="A337" s="129" t="s">
        <v>751</v>
      </c>
      <c r="B337" s="56" t="s">
        <v>374</v>
      </c>
      <c r="C337" s="29" t="s">
        <v>319</v>
      </c>
      <c r="D337" s="29" t="s">
        <v>13</v>
      </c>
      <c r="E337" s="29" t="s">
        <v>162</v>
      </c>
      <c r="F337" s="29" t="s">
        <v>459</v>
      </c>
      <c r="G337" s="56" t="s">
        <v>375</v>
      </c>
      <c r="H337" s="56" t="s">
        <v>376</v>
      </c>
      <c r="I337" s="57" t="s">
        <v>377</v>
      </c>
      <c r="J337" s="23"/>
      <c r="K337" s="23">
        <v>26.6</v>
      </c>
      <c r="L337" s="23">
        <v>26.6</v>
      </c>
      <c r="M337" s="67"/>
      <c r="N337" s="67"/>
      <c r="O337" s="67"/>
      <c r="P337" s="67"/>
      <c r="Q337" s="67"/>
      <c r="R337" s="83"/>
      <c r="S337" s="83"/>
      <c r="T337" s="67"/>
      <c r="U337" s="84"/>
    </row>
    <row r="338" spans="1:21" ht="78.75">
      <c r="A338" s="129" t="s">
        <v>752</v>
      </c>
      <c r="B338" s="56" t="s">
        <v>563</v>
      </c>
      <c r="C338" s="35" t="s">
        <v>319</v>
      </c>
      <c r="D338" s="35" t="s">
        <v>13</v>
      </c>
      <c r="E338" s="35" t="s">
        <v>31</v>
      </c>
      <c r="F338" s="35" t="s">
        <v>459</v>
      </c>
      <c r="G338" s="57" t="s">
        <v>111</v>
      </c>
      <c r="H338" s="57" t="s">
        <v>461</v>
      </c>
      <c r="I338" s="57" t="s">
        <v>110</v>
      </c>
      <c r="J338" s="23">
        <v>3.9</v>
      </c>
      <c r="K338" s="23"/>
      <c r="L338" s="23"/>
      <c r="M338" s="67"/>
      <c r="N338" s="67"/>
      <c r="O338" s="67"/>
      <c r="P338" s="67"/>
      <c r="Q338" s="67"/>
      <c r="R338" s="83"/>
      <c r="S338" s="83"/>
      <c r="T338" s="67"/>
      <c r="U338" s="84"/>
    </row>
    <row r="339" spans="1:21" ht="78.75">
      <c r="A339" s="129" t="s">
        <v>753</v>
      </c>
      <c r="B339" s="56" t="s">
        <v>754</v>
      </c>
      <c r="C339" s="29" t="s">
        <v>319</v>
      </c>
      <c r="D339" s="29" t="s">
        <v>13</v>
      </c>
      <c r="E339" s="29" t="s">
        <v>107</v>
      </c>
      <c r="F339" s="29" t="s">
        <v>459</v>
      </c>
      <c r="G339" s="58" t="s">
        <v>365</v>
      </c>
      <c r="H339" s="57" t="s">
        <v>42</v>
      </c>
      <c r="I339" s="57" t="s">
        <v>377</v>
      </c>
      <c r="J339" s="23">
        <v>90</v>
      </c>
      <c r="K339" s="23"/>
      <c r="L339" s="23"/>
      <c r="M339" s="67"/>
      <c r="N339" s="67"/>
      <c r="O339" s="67"/>
      <c r="P339" s="67"/>
      <c r="Q339" s="67"/>
      <c r="R339" s="83"/>
      <c r="S339" s="83"/>
      <c r="T339" s="67"/>
      <c r="U339" s="84"/>
    </row>
    <row r="340" spans="1:21" ht="94.5">
      <c r="A340" s="129" t="s">
        <v>755</v>
      </c>
      <c r="B340" s="56" t="s">
        <v>498</v>
      </c>
      <c r="C340" s="29" t="s">
        <v>319</v>
      </c>
      <c r="D340" s="29" t="s">
        <v>13</v>
      </c>
      <c r="E340" s="29" t="s">
        <v>499</v>
      </c>
      <c r="F340" s="29" t="s">
        <v>459</v>
      </c>
      <c r="G340" s="56" t="s">
        <v>701</v>
      </c>
      <c r="H340" s="56" t="s">
        <v>461</v>
      </c>
      <c r="I340" s="57" t="s">
        <v>110</v>
      </c>
      <c r="J340" s="23">
        <v>4</v>
      </c>
      <c r="K340" s="23"/>
      <c r="L340" s="23"/>
      <c r="M340" s="67"/>
      <c r="N340" s="67"/>
      <c r="O340" s="67"/>
      <c r="P340" s="67"/>
      <c r="Q340" s="67"/>
      <c r="R340" s="83"/>
      <c r="S340" s="83"/>
      <c r="T340" s="67"/>
      <c r="U340" s="84"/>
    </row>
    <row r="341" spans="1:21" ht="47.25">
      <c r="A341" s="129" t="s">
        <v>756</v>
      </c>
      <c r="B341" s="56" t="s">
        <v>702</v>
      </c>
      <c r="C341" s="29" t="s">
        <v>319</v>
      </c>
      <c r="D341" s="29" t="s">
        <v>13</v>
      </c>
      <c r="E341" s="29" t="s">
        <v>703</v>
      </c>
      <c r="F341" s="29" t="s">
        <v>459</v>
      </c>
      <c r="G341" s="57" t="s">
        <v>704</v>
      </c>
      <c r="H341" s="57" t="s">
        <v>705</v>
      </c>
      <c r="I341" s="172" t="s">
        <v>36</v>
      </c>
      <c r="J341" s="23">
        <v>18</v>
      </c>
      <c r="K341" s="23"/>
      <c r="L341" s="23"/>
      <c r="M341" s="67"/>
      <c r="N341" s="67"/>
      <c r="O341" s="67"/>
      <c r="P341" s="67"/>
      <c r="Q341" s="67"/>
      <c r="R341" s="83"/>
      <c r="S341" s="83"/>
      <c r="T341" s="67"/>
      <c r="U341" s="84"/>
    </row>
    <row r="342" spans="1:21" ht="78.75">
      <c r="A342" s="129" t="s">
        <v>757</v>
      </c>
      <c r="B342" s="56" t="s">
        <v>44</v>
      </c>
      <c r="C342" s="35" t="s">
        <v>5</v>
      </c>
      <c r="D342" s="35" t="s">
        <v>16</v>
      </c>
      <c r="E342" s="35" t="s">
        <v>176</v>
      </c>
      <c r="F342" s="35" t="s">
        <v>459</v>
      </c>
      <c r="G342" s="58" t="s">
        <v>111</v>
      </c>
      <c r="H342" s="65">
        <v>41640</v>
      </c>
      <c r="I342" s="63">
        <v>42735</v>
      </c>
      <c r="J342" s="23"/>
      <c r="K342" s="23">
        <v>5</v>
      </c>
      <c r="L342" s="23">
        <v>5</v>
      </c>
      <c r="M342" s="67"/>
      <c r="N342" s="67"/>
      <c r="O342" s="67"/>
      <c r="P342" s="67"/>
      <c r="Q342" s="67"/>
      <c r="R342" s="83"/>
      <c r="S342" s="83"/>
      <c r="T342" s="67"/>
      <c r="U342" s="84"/>
    </row>
    <row r="343" spans="1:21" ht="41.25">
      <c r="A343" s="129" t="s">
        <v>758</v>
      </c>
      <c r="B343" s="56" t="s">
        <v>548</v>
      </c>
      <c r="C343" s="35" t="s">
        <v>5</v>
      </c>
      <c r="D343" s="35" t="s">
        <v>16</v>
      </c>
      <c r="E343" s="35" t="s">
        <v>679</v>
      </c>
      <c r="F343" s="35" t="s">
        <v>459</v>
      </c>
      <c r="G343" s="57" t="s">
        <v>550</v>
      </c>
      <c r="H343" s="63">
        <v>40581</v>
      </c>
      <c r="I343" s="191" t="s">
        <v>36</v>
      </c>
      <c r="J343" s="23">
        <v>141.3</v>
      </c>
      <c r="K343" s="23"/>
      <c r="L343" s="23"/>
      <c r="M343" s="67"/>
      <c r="N343" s="67"/>
      <c r="O343" s="67"/>
      <c r="P343" s="67"/>
      <c r="Q343" s="67"/>
      <c r="R343" s="83"/>
      <c r="S343" s="83"/>
      <c r="T343" s="67"/>
      <c r="U343" s="84"/>
    </row>
    <row r="344" spans="1:21" ht="41.25">
      <c r="A344" s="129" t="s">
        <v>759</v>
      </c>
      <c r="B344" s="56" t="s">
        <v>717</v>
      </c>
      <c r="C344" s="35" t="s">
        <v>5</v>
      </c>
      <c r="D344" s="35" t="s">
        <v>16</v>
      </c>
      <c r="E344" s="35" t="s">
        <v>166</v>
      </c>
      <c r="F344" s="35" t="s">
        <v>459</v>
      </c>
      <c r="G344" s="57" t="s">
        <v>550</v>
      </c>
      <c r="H344" s="63">
        <v>40581</v>
      </c>
      <c r="I344" s="191" t="s">
        <v>36</v>
      </c>
      <c r="J344" s="23"/>
      <c r="K344" s="23">
        <v>50</v>
      </c>
      <c r="L344" s="23">
        <v>50</v>
      </c>
      <c r="M344" s="67"/>
      <c r="N344" s="67"/>
      <c r="O344" s="67"/>
      <c r="P344" s="67"/>
      <c r="Q344" s="67"/>
      <c r="R344" s="83"/>
      <c r="S344" s="83"/>
      <c r="T344" s="67"/>
      <c r="U344" s="84"/>
    </row>
    <row r="345" spans="1:21" ht="30.75" customHeight="1">
      <c r="A345" s="372" t="s">
        <v>121</v>
      </c>
      <c r="B345" s="373"/>
      <c r="C345" s="373"/>
      <c r="D345" s="373"/>
      <c r="E345" s="373"/>
      <c r="F345" s="373"/>
      <c r="G345" s="373"/>
      <c r="H345" s="373"/>
      <c r="I345" s="374"/>
      <c r="J345" s="173">
        <f aca="true" t="shared" si="50" ref="J345:O345">J346</f>
        <v>0</v>
      </c>
      <c r="K345" s="173">
        <f t="shared" si="50"/>
        <v>3729.5</v>
      </c>
      <c r="L345" s="173">
        <f t="shared" si="50"/>
        <v>211.8</v>
      </c>
      <c r="M345" s="173">
        <f t="shared" si="50"/>
        <v>0</v>
      </c>
      <c r="N345" s="173">
        <f t="shared" si="50"/>
        <v>0</v>
      </c>
      <c r="O345" s="173">
        <f t="shared" si="50"/>
        <v>0</v>
      </c>
      <c r="P345" s="173"/>
      <c r="Q345" s="173"/>
      <c r="R345" s="173"/>
      <c r="S345" s="173"/>
      <c r="T345" s="173"/>
      <c r="U345" s="173"/>
    </row>
    <row r="346" spans="1:21" ht="31.5">
      <c r="A346" s="174" t="s">
        <v>60</v>
      </c>
      <c r="B346" s="71" t="s">
        <v>122</v>
      </c>
      <c r="C346" s="71"/>
      <c r="D346" s="71"/>
      <c r="E346" s="71"/>
      <c r="F346" s="71"/>
      <c r="G346" s="71"/>
      <c r="H346" s="71"/>
      <c r="I346" s="71"/>
      <c r="J346" s="70">
        <f aca="true" t="shared" si="51" ref="J346:O346">SUM(J347:J347)</f>
        <v>0</v>
      </c>
      <c r="K346" s="70">
        <f t="shared" si="51"/>
        <v>3729.5</v>
      </c>
      <c r="L346" s="70">
        <f t="shared" si="51"/>
        <v>211.8</v>
      </c>
      <c r="M346" s="70">
        <f t="shared" si="51"/>
        <v>0</v>
      </c>
      <c r="N346" s="70">
        <f t="shared" si="51"/>
        <v>0</v>
      </c>
      <c r="O346" s="70">
        <f t="shared" si="51"/>
        <v>0</v>
      </c>
      <c r="P346" s="70"/>
      <c r="Q346" s="70"/>
      <c r="R346" s="70"/>
      <c r="S346" s="70"/>
      <c r="T346" s="70"/>
      <c r="U346" s="70"/>
    </row>
    <row r="347" spans="1:21" ht="63">
      <c r="A347" s="183" t="s">
        <v>262</v>
      </c>
      <c r="B347" s="27" t="s">
        <v>760</v>
      </c>
      <c r="C347" s="35" t="s">
        <v>319</v>
      </c>
      <c r="D347" s="35" t="s">
        <v>12</v>
      </c>
      <c r="E347" s="35" t="s">
        <v>761</v>
      </c>
      <c r="F347" s="35" t="s">
        <v>34</v>
      </c>
      <c r="G347" s="59" t="s">
        <v>700</v>
      </c>
      <c r="H347" s="57" t="s">
        <v>406</v>
      </c>
      <c r="I347" s="57" t="s">
        <v>294</v>
      </c>
      <c r="J347" s="23"/>
      <c r="K347" s="23">
        <v>3729.5</v>
      </c>
      <c r="L347" s="23">
        <v>211.8</v>
      </c>
      <c r="M347" s="67"/>
      <c r="N347" s="67"/>
      <c r="O347" s="67"/>
      <c r="P347" s="67"/>
      <c r="Q347" s="67"/>
      <c r="R347" s="83"/>
      <c r="S347" s="83"/>
      <c r="T347" s="83"/>
      <c r="U347" s="83"/>
    </row>
    <row r="348" spans="1:21" ht="15.75">
      <c r="A348" s="128" t="s">
        <v>61</v>
      </c>
      <c r="B348" s="343" t="s">
        <v>62</v>
      </c>
      <c r="C348" s="344"/>
      <c r="D348" s="344"/>
      <c r="E348" s="344"/>
      <c r="F348" s="344"/>
      <c r="G348" s="344"/>
      <c r="H348" s="344"/>
      <c r="I348" s="345"/>
      <c r="J348" s="104">
        <f aca="true" t="shared" si="52" ref="J348:O348">J349</f>
        <v>56.7</v>
      </c>
      <c r="K348" s="104">
        <f t="shared" si="52"/>
        <v>0</v>
      </c>
      <c r="L348" s="104">
        <f t="shared" si="52"/>
        <v>0</v>
      </c>
      <c r="M348" s="104">
        <f t="shared" si="52"/>
        <v>0</v>
      </c>
      <c r="N348" s="104">
        <f t="shared" si="52"/>
        <v>0</v>
      </c>
      <c r="O348" s="104">
        <f t="shared" si="52"/>
        <v>0</v>
      </c>
      <c r="P348" s="104"/>
      <c r="Q348" s="104"/>
      <c r="R348" s="104"/>
      <c r="S348" s="104"/>
      <c r="T348" s="104"/>
      <c r="U348" s="107"/>
    </row>
    <row r="349" spans="1:21" ht="47.25">
      <c r="A349" s="116" t="s">
        <v>64</v>
      </c>
      <c r="B349" s="117" t="s">
        <v>0</v>
      </c>
      <c r="C349" s="118"/>
      <c r="D349" s="118"/>
      <c r="E349" s="118"/>
      <c r="F349" s="119"/>
      <c r="G349" s="115"/>
      <c r="H349" s="120"/>
      <c r="I349" s="121"/>
      <c r="J349" s="90">
        <f aca="true" t="shared" si="53" ref="J349:O349">SUM(J350:J350)</f>
        <v>56.7</v>
      </c>
      <c r="K349" s="90">
        <f t="shared" si="53"/>
        <v>0</v>
      </c>
      <c r="L349" s="90">
        <f t="shared" si="53"/>
        <v>0</v>
      </c>
      <c r="M349" s="90">
        <f t="shared" si="53"/>
        <v>0</v>
      </c>
      <c r="N349" s="90">
        <f t="shared" si="53"/>
        <v>0</v>
      </c>
      <c r="O349" s="90">
        <f t="shared" si="53"/>
        <v>0</v>
      </c>
      <c r="P349" s="90"/>
      <c r="Q349" s="90"/>
      <c r="R349" s="90"/>
      <c r="S349" s="90"/>
      <c r="T349" s="90"/>
      <c r="U349" s="90"/>
    </row>
    <row r="350" spans="1:21" ht="63">
      <c r="A350" s="66" t="s">
        <v>235</v>
      </c>
      <c r="B350" s="27" t="s">
        <v>762</v>
      </c>
      <c r="C350" s="35" t="s">
        <v>319</v>
      </c>
      <c r="D350" s="35" t="s">
        <v>319</v>
      </c>
      <c r="E350" s="35" t="s">
        <v>135</v>
      </c>
      <c r="F350" s="35" t="s">
        <v>32</v>
      </c>
      <c r="G350" s="59" t="s">
        <v>464</v>
      </c>
      <c r="H350" s="57" t="s">
        <v>406</v>
      </c>
      <c r="I350" s="57" t="s">
        <v>294</v>
      </c>
      <c r="J350" s="23">
        <v>56.7</v>
      </c>
      <c r="K350" s="23"/>
      <c r="L350" s="23"/>
      <c r="M350" s="67"/>
      <c r="N350" s="67"/>
      <c r="O350" s="67"/>
      <c r="P350" s="67"/>
      <c r="Q350" s="67"/>
      <c r="R350" s="83"/>
      <c r="S350" s="83"/>
      <c r="T350" s="83"/>
      <c r="U350" s="95"/>
    </row>
    <row r="351" spans="1:21" ht="15.75">
      <c r="A351" s="187" t="s">
        <v>567</v>
      </c>
      <c r="B351" s="381" t="s">
        <v>568</v>
      </c>
      <c r="C351" s="382"/>
      <c r="D351" s="382"/>
      <c r="E351" s="382"/>
      <c r="F351" s="382"/>
      <c r="G351" s="382"/>
      <c r="H351" s="382"/>
      <c r="I351" s="383"/>
      <c r="J351" s="188">
        <f aca="true" t="shared" si="54" ref="J351:O351">SUM(J352:J352)</f>
        <v>518.8</v>
      </c>
      <c r="K351" s="188">
        <f t="shared" si="54"/>
        <v>540</v>
      </c>
      <c r="L351" s="188">
        <f t="shared" si="54"/>
        <v>517.5</v>
      </c>
      <c r="M351" s="188">
        <f t="shared" si="54"/>
        <v>0</v>
      </c>
      <c r="N351" s="188">
        <f t="shared" si="54"/>
        <v>0</v>
      </c>
      <c r="O351" s="188">
        <f t="shared" si="54"/>
        <v>0</v>
      </c>
      <c r="P351" s="188"/>
      <c r="Q351" s="188"/>
      <c r="R351" s="188"/>
      <c r="S351" s="188"/>
      <c r="T351" s="188"/>
      <c r="U351" s="188"/>
    </row>
    <row r="352" spans="1:21" ht="63">
      <c r="A352" s="192" t="s">
        <v>74</v>
      </c>
      <c r="B352" s="56" t="s">
        <v>463</v>
      </c>
      <c r="C352" s="35" t="s">
        <v>319</v>
      </c>
      <c r="D352" s="35" t="s">
        <v>319</v>
      </c>
      <c r="E352" s="35" t="s">
        <v>135</v>
      </c>
      <c r="F352" s="35" t="s">
        <v>24</v>
      </c>
      <c r="G352" s="59" t="s">
        <v>464</v>
      </c>
      <c r="H352" s="57" t="s">
        <v>406</v>
      </c>
      <c r="I352" s="57" t="s">
        <v>294</v>
      </c>
      <c r="J352" s="23">
        <v>518.8</v>
      </c>
      <c r="K352" s="22">
        <v>540</v>
      </c>
      <c r="L352" s="22">
        <v>517.5</v>
      </c>
      <c r="M352" s="67"/>
      <c r="N352" s="67"/>
      <c r="O352" s="67"/>
      <c r="P352" s="67"/>
      <c r="Q352" s="67"/>
      <c r="R352" s="83"/>
      <c r="S352" s="83"/>
      <c r="T352" s="83"/>
      <c r="U352" s="95"/>
    </row>
    <row r="353" spans="1:21" ht="25.5" customHeight="1">
      <c r="A353" s="379" t="s">
        <v>811</v>
      </c>
      <c r="B353" s="379"/>
      <c r="C353" s="379"/>
      <c r="D353" s="379"/>
      <c r="E353" s="379"/>
      <c r="F353" s="379"/>
      <c r="G353" s="379"/>
      <c r="H353" s="379"/>
      <c r="I353" s="380"/>
      <c r="J353" s="147">
        <f>J354+J358</f>
        <v>334</v>
      </c>
      <c r="K353" s="147">
        <f>K354+K358+K362</f>
        <v>309</v>
      </c>
      <c r="L353" s="147">
        <f>L354+L358+L362</f>
        <v>122.5</v>
      </c>
      <c r="M353" s="147">
        <f>M354+M358+M362</f>
        <v>309</v>
      </c>
      <c r="N353" s="147">
        <f>N354+N358+N362</f>
        <v>309</v>
      </c>
      <c r="O353" s="147">
        <f>O354+O358+O362</f>
        <v>0</v>
      </c>
      <c r="P353" s="147"/>
      <c r="Q353" s="147"/>
      <c r="R353" s="147"/>
      <c r="S353" s="147"/>
      <c r="T353" s="147"/>
      <c r="U353" s="147"/>
    </row>
    <row r="354" spans="1:21" ht="15.75">
      <c r="A354" s="112" t="s">
        <v>56</v>
      </c>
      <c r="B354" s="323" t="s">
        <v>117</v>
      </c>
      <c r="C354" s="324"/>
      <c r="D354" s="324"/>
      <c r="E354" s="324"/>
      <c r="F354" s="324"/>
      <c r="G354" s="324"/>
      <c r="H354" s="324"/>
      <c r="I354" s="325"/>
      <c r="J354" s="100">
        <f>J355</f>
        <v>177</v>
      </c>
      <c r="K354" s="100">
        <f aca="true" t="shared" si="55" ref="K354:O355">K355</f>
        <v>150</v>
      </c>
      <c r="L354" s="100">
        <f t="shared" si="55"/>
        <v>33</v>
      </c>
      <c r="M354" s="100">
        <f t="shared" si="55"/>
        <v>177</v>
      </c>
      <c r="N354" s="100">
        <f t="shared" si="55"/>
        <v>177</v>
      </c>
      <c r="O354" s="100">
        <f t="shared" si="55"/>
        <v>0</v>
      </c>
      <c r="P354" s="100"/>
      <c r="Q354" s="100"/>
      <c r="R354" s="100"/>
      <c r="S354" s="100"/>
      <c r="T354" s="100"/>
      <c r="U354" s="100"/>
    </row>
    <row r="355" spans="1:21" ht="15.75">
      <c r="A355" s="346" t="s">
        <v>120</v>
      </c>
      <c r="B355" s="283"/>
      <c r="C355" s="283"/>
      <c r="D355" s="283"/>
      <c r="E355" s="283"/>
      <c r="F355" s="283"/>
      <c r="G355" s="283"/>
      <c r="H355" s="283"/>
      <c r="I355" s="283"/>
      <c r="J355" s="91">
        <f>J356</f>
        <v>177</v>
      </c>
      <c r="K355" s="91">
        <f t="shared" si="55"/>
        <v>150</v>
      </c>
      <c r="L355" s="91">
        <f t="shared" si="55"/>
        <v>33</v>
      </c>
      <c r="M355" s="91">
        <f t="shared" si="55"/>
        <v>177</v>
      </c>
      <c r="N355" s="91">
        <f t="shared" si="55"/>
        <v>177</v>
      </c>
      <c r="O355" s="91">
        <f t="shared" si="55"/>
        <v>0</v>
      </c>
      <c r="P355" s="91"/>
      <c r="Q355" s="91"/>
      <c r="R355" s="91"/>
      <c r="S355" s="91"/>
      <c r="T355" s="91"/>
      <c r="U355" s="106"/>
    </row>
    <row r="356" spans="1:21" ht="31.5">
      <c r="A356" s="32" t="s">
        <v>59</v>
      </c>
      <c r="B356" s="27" t="s">
        <v>9</v>
      </c>
      <c r="C356" s="27"/>
      <c r="D356" s="27"/>
      <c r="E356" s="27"/>
      <c r="F356" s="28"/>
      <c r="G356" s="33"/>
      <c r="H356" s="33"/>
      <c r="I356" s="34"/>
      <c r="J356" s="80">
        <f aca="true" t="shared" si="56" ref="J356:O356">SUM(J357:J357)</f>
        <v>177</v>
      </c>
      <c r="K356" s="80">
        <f t="shared" si="56"/>
        <v>150</v>
      </c>
      <c r="L356" s="80">
        <f t="shared" si="56"/>
        <v>33</v>
      </c>
      <c r="M356" s="80">
        <f t="shared" si="56"/>
        <v>177</v>
      </c>
      <c r="N356" s="80">
        <f t="shared" si="56"/>
        <v>177</v>
      </c>
      <c r="O356" s="80">
        <f t="shared" si="56"/>
        <v>0</v>
      </c>
      <c r="P356" s="80"/>
      <c r="Q356" s="80"/>
      <c r="R356" s="80"/>
      <c r="S356" s="80"/>
      <c r="T356" s="80"/>
      <c r="U356" s="80"/>
    </row>
    <row r="357" spans="1:21" ht="72.75" customHeight="1">
      <c r="A357" s="32" t="s">
        <v>230</v>
      </c>
      <c r="B357" s="56" t="s">
        <v>804</v>
      </c>
      <c r="C357" s="29" t="s">
        <v>15</v>
      </c>
      <c r="D357" s="29" t="s">
        <v>18</v>
      </c>
      <c r="E357" s="29" t="s">
        <v>805</v>
      </c>
      <c r="F357" s="29" t="s">
        <v>27</v>
      </c>
      <c r="G357" s="213" t="s">
        <v>806</v>
      </c>
      <c r="H357" s="65">
        <v>41840</v>
      </c>
      <c r="I357" s="63">
        <v>43100</v>
      </c>
      <c r="J357" s="23">
        <v>177</v>
      </c>
      <c r="K357" s="22">
        <v>150</v>
      </c>
      <c r="L357" s="22">
        <v>33</v>
      </c>
      <c r="M357" s="67">
        <v>177</v>
      </c>
      <c r="N357" s="67">
        <v>177</v>
      </c>
      <c r="O357" s="67"/>
      <c r="P357" s="67"/>
      <c r="Q357" s="67"/>
      <c r="R357" s="83"/>
      <c r="S357" s="83"/>
      <c r="T357" s="67"/>
      <c r="U357" s="84"/>
    </row>
    <row r="358" spans="1:21" ht="15.75">
      <c r="A358" s="128" t="s">
        <v>61</v>
      </c>
      <c r="B358" s="343" t="s">
        <v>62</v>
      </c>
      <c r="C358" s="344"/>
      <c r="D358" s="344"/>
      <c r="E358" s="344"/>
      <c r="F358" s="344"/>
      <c r="G358" s="344"/>
      <c r="H358" s="344"/>
      <c r="I358" s="345"/>
      <c r="J358" s="104">
        <f aca="true" t="shared" si="57" ref="J358:O358">J359</f>
        <v>157</v>
      </c>
      <c r="K358" s="104">
        <f t="shared" si="57"/>
        <v>132</v>
      </c>
      <c r="L358" s="104">
        <f t="shared" si="57"/>
        <v>62.5</v>
      </c>
      <c r="M358" s="104">
        <f t="shared" si="57"/>
        <v>132</v>
      </c>
      <c r="N358" s="104">
        <f t="shared" si="57"/>
        <v>132</v>
      </c>
      <c r="O358" s="104">
        <f t="shared" si="57"/>
        <v>0</v>
      </c>
      <c r="P358" s="104"/>
      <c r="Q358" s="104"/>
      <c r="R358" s="104"/>
      <c r="S358" s="104"/>
      <c r="T358" s="104"/>
      <c r="U358" s="107"/>
    </row>
    <row r="359" spans="1:21" ht="24.75" customHeight="1">
      <c r="A359" s="116" t="s">
        <v>64</v>
      </c>
      <c r="B359" s="282" t="s">
        <v>0</v>
      </c>
      <c r="C359" s="283"/>
      <c r="D359" s="283"/>
      <c r="E359" s="283"/>
      <c r="F359" s="283"/>
      <c r="G359" s="284"/>
      <c r="H359" s="120"/>
      <c r="I359" s="121"/>
      <c r="J359" s="90">
        <f aca="true" t="shared" si="58" ref="J359:O359">SUM(J360:J360)</f>
        <v>157</v>
      </c>
      <c r="K359" s="90">
        <f t="shared" si="58"/>
        <v>132</v>
      </c>
      <c r="L359" s="90">
        <f t="shared" si="58"/>
        <v>62.5</v>
      </c>
      <c r="M359" s="90">
        <f t="shared" si="58"/>
        <v>132</v>
      </c>
      <c r="N359" s="90">
        <f t="shared" si="58"/>
        <v>132</v>
      </c>
      <c r="O359" s="90">
        <f t="shared" si="58"/>
        <v>0</v>
      </c>
      <c r="P359" s="90"/>
      <c r="Q359" s="90"/>
      <c r="R359" s="90"/>
      <c r="S359" s="90"/>
      <c r="T359" s="90"/>
      <c r="U359" s="90"/>
    </row>
    <row r="360" spans="1:21" ht="87.75" customHeight="1">
      <c r="A360" s="66" t="s">
        <v>343</v>
      </c>
      <c r="B360" s="27" t="s">
        <v>563</v>
      </c>
      <c r="C360" s="35" t="s">
        <v>15</v>
      </c>
      <c r="D360" s="35" t="s">
        <v>18</v>
      </c>
      <c r="E360" s="35" t="s">
        <v>807</v>
      </c>
      <c r="F360" s="35" t="s">
        <v>32</v>
      </c>
      <c r="G360" s="175" t="s">
        <v>546</v>
      </c>
      <c r="H360" s="155">
        <v>41638</v>
      </c>
      <c r="I360" s="156">
        <v>42735</v>
      </c>
      <c r="J360" s="23">
        <v>157</v>
      </c>
      <c r="K360" s="23">
        <v>132</v>
      </c>
      <c r="L360" s="23">
        <v>62.5</v>
      </c>
      <c r="M360" s="67">
        <v>132</v>
      </c>
      <c r="N360" s="67">
        <v>132</v>
      </c>
      <c r="O360" s="67"/>
      <c r="P360" s="67"/>
      <c r="Q360" s="67"/>
      <c r="R360" s="83"/>
      <c r="S360" s="83"/>
      <c r="T360" s="83"/>
      <c r="U360" s="95"/>
    </row>
    <row r="361" spans="1:21" ht="15.75">
      <c r="A361" s="128" t="s">
        <v>808</v>
      </c>
      <c r="B361" s="386" t="s">
        <v>80</v>
      </c>
      <c r="C361" s="387"/>
      <c r="D361" s="387"/>
      <c r="E361" s="387"/>
      <c r="F361" s="387"/>
      <c r="G361" s="387"/>
      <c r="H361" s="387"/>
      <c r="I361" s="388"/>
      <c r="J361" s="214"/>
      <c r="K361" s="215">
        <f>K362</f>
        <v>27</v>
      </c>
      <c r="L361" s="215">
        <f>L362</f>
        <v>27</v>
      </c>
      <c r="M361" s="215">
        <f>M362</f>
        <v>0</v>
      </c>
      <c r="N361" s="215">
        <f>N362</f>
        <v>0</v>
      </c>
      <c r="O361" s="215">
        <f>O362</f>
        <v>0</v>
      </c>
      <c r="P361" s="215"/>
      <c r="Q361" s="215"/>
      <c r="R361" s="215"/>
      <c r="S361" s="215"/>
      <c r="T361" s="215"/>
      <c r="U361" s="216"/>
    </row>
    <row r="362" spans="1:21" ht="79.5" thickBot="1">
      <c r="A362" s="217" t="s">
        <v>74</v>
      </c>
      <c r="B362" s="218" t="s">
        <v>809</v>
      </c>
      <c r="C362" s="219" t="s">
        <v>15</v>
      </c>
      <c r="D362" s="219" t="s">
        <v>18</v>
      </c>
      <c r="E362" s="219" t="s">
        <v>810</v>
      </c>
      <c r="F362" s="220" t="s">
        <v>24</v>
      </c>
      <c r="G362" s="213" t="s">
        <v>806</v>
      </c>
      <c r="H362" s="65">
        <v>41840</v>
      </c>
      <c r="I362" s="63">
        <v>43100</v>
      </c>
      <c r="J362" s="221"/>
      <c r="K362" s="222">
        <v>27</v>
      </c>
      <c r="L362" s="222">
        <v>27</v>
      </c>
      <c r="M362" s="223"/>
      <c r="N362" s="224"/>
      <c r="O362" s="224"/>
      <c r="P362" s="224"/>
      <c r="Q362" s="224"/>
      <c r="R362" s="225"/>
      <c r="S362" s="225"/>
      <c r="T362" s="225"/>
      <c r="U362" s="226"/>
    </row>
    <row r="363" spans="1:21" ht="29.25" customHeight="1">
      <c r="A363" s="332" t="s">
        <v>899</v>
      </c>
      <c r="B363" s="332"/>
      <c r="C363" s="332"/>
      <c r="D363" s="332"/>
      <c r="E363" s="332"/>
      <c r="F363" s="332"/>
      <c r="G363" s="332"/>
      <c r="H363" s="332"/>
      <c r="I363" s="333"/>
      <c r="J363" s="147">
        <f>J364+J403</f>
        <v>13990.7</v>
      </c>
      <c r="K363" s="147">
        <f>K364+K403+K412</f>
        <v>10233</v>
      </c>
      <c r="L363" s="147">
        <f>L364+L403+L412</f>
        <v>5023.6</v>
      </c>
      <c r="M363" s="147">
        <f>M364+M403+M412</f>
        <v>8151.900000000001</v>
      </c>
      <c r="N363" s="147">
        <f>N364+N403+N412</f>
        <v>8151.900000000001</v>
      </c>
      <c r="O363" s="147">
        <f>O364+O403+O412</f>
        <v>0</v>
      </c>
      <c r="P363" s="147"/>
      <c r="Q363" s="147"/>
      <c r="R363" s="147"/>
      <c r="S363" s="147"/>
      <c r="T363" s="147"/>
      <c r="U363" s="147"/>
    </row>
    <row r="364" spans="1:21" ht="15.75">
      <c r="A364" s="112" t="s">
        <v>56</v>
      </c>
      <c r="B364" s="323" t="s">
        <v>117</v>
      </c>
      <c r="C364" s="324"/>
      <c r="D364" s="324"/>
      <c r="E364" s="324"/>
      <c r="F364" s="324"/>
      <c r="G364" s="324"/>
      <c r="H364" s="324"/>
      <c r="I364" s="325"/>
      <c r="J364" s="100">
        <f aca="true" t="shared" si="59" ref="J364:O364">J365+J378+J389+J400</f>
        <v>8459.300000000001</v>
      </c>
      <c r="K364" s="100">
        <f t="shared" si="59"/>
        <v>7216.299999999999</v>
      </c>
      <c r="L364" s="100">
        <f t="shared" si="59"/>
        <v>2529.6</v>
      </c>
      <c r="M364" s="100">
        <f t="shared" si="59"/>
        <v>8096.900000000001</v>
      </c>
      <c r="N364" s="100">
        <f t="shared" si="59"/>
        <v>8096.900000000001</v>
      </c>
      <c r="O364" s="100">
        <f t="shared" si="59"/>
        <v>0</v>
      </c>
      <c r="P364" s="100"/>
      <c r="Q364" s="100"/>
      <c r="R364" s="100"/>
      <c r="S364" s="100"/>
      <c r="T364" s="100"/>
      <c r="U364" s="100"/>
    </row>
    <row r="365" spans="1:21" ht="26.25" customHeight="1">
      <c r="A365" s="340" t="s">
        <v>342</v>
      </c>
      <c r="B365" s="341"/>
      <c r="C365" s="341"/>
      <c r="D365" s="341"/>
      <c r="E365" s="341"/>
      <c r="F365" s="341"/>
      <c r="G365" s="341"/>
      <c r="H365" s="341"/>
      <c r="I365" s="342"/>
      <c r="J365" s="90">
        <f aca="true" t="shared" si="60" ref="J365:O365">J366+J371+J375</f>
        <v>3615.4000000000005</v>
      </c>
      <c r="K365" s="90">
        <f t="shared" si="60"/>
        <v>2837.7</v>
      </c>
      <c r="L365" s="90">
        <f t="shared" si="60"/>
        <v>1078.2</v>
      </c>
      <c r="M365" s="90">
        <f t="shared" si="60"/>
        <v>3179.3</v>
      </c>
      <c r="N365" s="90">
        <f t="shared" si="60"/>
        <v>3179.3</v>
      </c>
      <c r="O365" s="90">
        <f t="shared" si="60"/>
        <v>0</v>
      </c>
      <c r="P365" s="90"/>
      <c r="Q365" s="90"/>
      <c r="R365" s="90"/>
      <c r="S365" s="90"/>
      <c r="T365" s="90"/>
      <c r="U365" s="105"/>
    </row>
    <row r="366" spans="1:21" ht="31.5">
      <c r="A366" s="26" t="s">
        <v>343</v>
      </c>
      <c r="B366" s="61" t="s">
        <v>344</v>
      </c>
      <c r="C366" s="29"/>
      <c r="D366" s="29"/>
      <c r="E366" s="29"/>
      <c r="F366" s="29"/>
      <c r="G366" s="30"/>
      <c r="H366" s="31"/>
      <c r="I366" s="31"/>
      <c r="J366" s="80">
        <f>SUM(J367:J368)</f>
        <v>999.3</v>
      </c>
      <c r="K366" s="80">
        <f>SUM(K367:K368)</f>
        <v>2009</v>
      </c>
      <c r="L366" s="80">
        <f>SUM(L367:L368)</f>
        <v>870.0999999999999</v>
      </c>
      <c r="M366" s="80">
        <f>SUM(M367:M370)</f>
        <v>2730.1</v>
      </c>
      <c r="N366" s="80">
        <f>SUM(N367:N370)</f>
        <v>2730.1</v>
      </c>
      <c r="O366" s="80">
        <f>SUM(O367:O370)</f>
        <v>0</v>
      </c>
      <c r="P366" s="80"/>
      <c r="Q366" s="80"/>
      <c r="R366" s="80"/>
      <c r="S366" s="80"/>
      <c r="T366" s="80"/>
      <c r="U366" s="80"/>
    </row>
    <row r="367" spans="1:21" ht="49.5" customHeight="1">
      <c r="A367" s="26" t="s">
        <v>345</v>
      </c>
      <c r="B367" s="27" t="s">
        <v>821</v>
      </c>
      <c r="C367" s="29" t="s">
        <v>10</v>
      </c>
      <c r="D367" s="29" t="s">
        <v>17</v>
      </c>
      <c r="E367" s="29" t="s">
        <v>822</v>
      </c>
      <c r="F367" s="29" t="s">
        <v>26</v>
      </c>
      <c r="G367" s="384" t="s">
        <v>992</v>
      </c>
      <c r="H367" s="144" t="s">
        <v>993</v>
      </c>
      <c r="I367" s="266" t="s">
        <v>959</v>
      </c>
      <c r="J367" s="22">
        <v>319.3</v>
      </c>
      <c r="K367" s="22">
        <v>929.6</v>
      </c>
      <c r="L367" s="22">
        <v>198.7</v>
      </c>
      <c r="M367" s="67">
        <v>1380.3</v>
      </c>
      <c r="N367" s="67">
        <v>1380.3</v>
      </c>
      <c r="O367" s="67"/>
      <c r="P367" s="67"/>
      <c r="Q367" s="67"/>
      <c r="R367" s="83"/>
      <c r="S367" s="83"/>
      <c r="T367" s="83"/>
      <c r="U367" s="95"/>
    </row>
    <row r="368" spans="1:21" ht="108.75" customHeight="1">
      <c r="A368" s="26" t="s">
        <v>350</v>
      </c>
      <c r="B368" s="27" t="s">
        <v>821</v>
      </c>
      <c r="C368" s="29" t="s">
        <v>10</v>
      </c>
      <c r="D368" s="29" t="s">
        <v>17</v>
      </c>
      <c r="E368" s="29" t="s">
        <v>823</v>
      </c>
      <c r="F368" s="29" t="s">
        <v>26</v>
      </c>
      <c r="G368" s="385"/>
      <c r="H368" s="263" t="s">
        <v>922</v>
      </c>
      <c r="I368" s="264" t="s">
        <v>36</v>
      </c>
      <c r="J368" s="22">
        <v>680</v>
      </c>
      <c r="K368" s="22">
        <v>1079.4</v>
      </c>
      <c r="L368" s="22">
        <v>671.4</v>
      </c>
      <c r="M368" s="67">
        <v>282.7</v>
      </c>
      <c r="N368" s="67">
        <v>282.7</v>
      </c>
      <c r="O368" s="67"/>
      <c r="P368" s="67"/>
      <c r="Q368" s="67"/>
      <c r="R368" s="83"/>
      <c r="S368" s="83"/>
      <c r="T368" s="83"/>
      <c r="U368" s="95"/>
    </row>
    <row r="369" spans="1:21" ht="53.25" customHeight="1">
      <c r="A369" s="26" t="s">
        <v>632</v>
      </c>
      <c r="B369" s="56" t="s">
        <v>824</v>
      </c>
      <c r="C369" s="35" t="s">
        <v>15</v>
      </c>
      <c r="D369" s="35" t="s">
        <v>20</v>
      </c>
      <c r="E369" s="35" t="s">
        <v>825</v>
      </c>
      <c r="F369" s="35" t="s">
        <v>26</v>
      </c>
      <c r="G369" s="337" t="s">
        <v>997</v>
      </c>
      <c r="H369" s="199" t="s">
        <v>998</v>
      </c>
      <c r="I369" s="199" t="s">
        <v>959</v>
      </c>
      <c r="J369" s="22"/>
      <c r="K369" s="22"/>
      <c r="L369" s="22"/>
      <c r="M369" s="67">
        <v>885.7</v>
      </c>
      <c r="N369" s="67">
        <v>885.7</v>
      </c>
      <c r="O369" s="67"/>
      <c r="P369" s="67"/>
      <c r="Q369" s="67"/>
      <c r="R369" s="83"/>
      <c r="S369" s="83"/>
      <c r="T369" s="83"/>
      <c r="U369" s="83"/>
    </row>
    <row r="370" spans="1:21" ht="145.5" customHeight="1">
      <c r="A370" s="26" t="s">
        <v>636</v>
      </c>
      <c r="B370" s="56" t="s">
        <v>828</v>
      </c>
      <c r="C370" s="35" t="s">
        <v>15</v>
      </c>
      <c r="D370" s="35" t="s">
        <v>20</v>
      </c>
      <c r="E370" s="35" t="s">
        <v>829</v>
      </c>
      <c r="F370" s="35" t="s">
        <v>26</v>
      </c>
      <c r="G370" s="339"/>
      <c r="H370" s="267" t="s">
        <v>922</v>
      </c>
      <c r="I370" s="267" t="s">
        <v>36</v>
      </c>
      <c r="J370" s="22"/>
      <c r="K370" s="22"/>
      <c r="L370" s="22"/>
      <c r="M370" s="67">
        <v>181.4</v>
      </c>
      <c r="N370" s="67">
        <v>181.4</v>
      </c>
      <c r="O370" s="67"/>
      <c r="P370" s="67"/>
      <c r="Q370" s="67"/>
      <c r="R370" s="83"/>
      <c r="S370" s="83"/>
      <c r="T370" s="83"/>
      <c r="U370" s="83"/>
    </row>
    <row r="371" spans="1:21" ht="30.75" customHeight="1">
      <c r="A371" s="32" t="s">
        <v>229</v>
      </c>
      <c r="B371" s="276" t="s">
        <v>352</v>
      </c>
      <c r="C371" s="277"/>
      <c r="D371" s="277"/>
      <c r="E371" s="277"/>
      <c r="F371" s="277"/>
      <c r="G371" s="278"/>
      <c r="H371" s="33"/>
      <c r="I371" s="34"/>
      <c r="J371" s="80">
        <f>SUM(J372:J373)</f>
        <v>2614.3</v>
      </c>
      <c r="K371" s="80">
        <f>SUM(K372:K373)</f>
        <v>808.7</v>
      </c>
      <c r="L371" s="80">
        <f>SUM(L372:L373)</f>
        <v>205.9</v>
      </c>
      <c r="M371" s="80">
        <f>SUM(M372:M374)</f>
        <v>447.9</v>
      </c>
      <c r="N371" s="80">
        <f>SUM(N372:N374)</f>
        <v>447.9</v>
      </c>
      <c r="O371" s="80">
        <f>SUM(O372:O374)</f>
        <v>0</v>
      </c>
      <c r="P371" s="80"/>
      <c r="Q371" s="80"/>
      <c r="R371" s="80"/>
      <c r="S371" s="80"/>
      <c r="T371" s="80"/>
      <c r="U371" s="80"/>
    </row>
    <row r="372" spans="1:21" ht="15.75">
      <c r="A372" s="32" t="s">
        <v>353</v>
      </c>
      <c r="B372" s="27" t="s">
        <v>821</v>
      </c>
      <c r="C372" s="29" t="s">
        <v>10</v>
      </c>
      <c r="D372" s="29" t="s">
        <v>17</v>
      </c>
      <c r="E372" s="29" t="s">
        <v>822</v>
      </c>
      <c r="F372" s="29" t="s">
        <v>27</v>
      </c>
      <c r="G372" s="384" t="s">
        <v>994</v>
      </c>
      <c r="H372" s="337" t="s">
        <v>993</v>
      </c>
      <c r="I372" s="354" t="s">
        <v>959</v>
      </c>
      <c r="J372" s="22">
        <v>2614.3</v>
      </c>
      <c r="K372" s="22">
        <v>458.7</v>
      </c>
      <c r="L372" s="22">
        <v>205.9</v>
      </c>
      <c r="M372" s="67">
        <v>360.4</v>
      </c>
      <c r="N372" s="67">
        <v>360.4</v>
      </c>
      <c r="O372" s="67"/>
      <c r="P372" s="67"/>
      <c r="Q372" s="67"/>
      <c r="R372" s="83"/>
      <c r="S372" s="83"/>
      <c r="T372" s="83"/>
      <c r="U372" s="95"/>
    </row>
    <row r="373" spans="1:21" ht="97.5" customHeight="1">
      <c r="A373" s="32" t="s">
        <v>354</v>
      </c>
      <c r="B373" s="27" t="s">
        <v>830</v>
      </c>
      <c r="C373" s="29" t="s">
        <v>10</v>
      </c>
      <c r="D373" s="29" t="s">
        <v>17</v>
      </c>
      <c r="E373" s="29" t="s">
        <v>831</v>
      </c>
      <c r="F373" s="29" t="s">
        <v>27</v>
      </c>
      <c r="G373" s="385"/>
      <c r="H373" s="339"/>
      <c r="I373" s="351"/>
      <c r="J373" s="22"/>
      <c r="K373" s="22">
        <v>350</v>
      </c>
      <c r="L373" s="22"/>
      <c r="M373" s="67"/>
      <c r="N373" s="67"/>
      <c r="O373" s="67"/>
      <c r="P373" s="67"/>
      <c r="Q373" s="67"/>
      <c r="R373" s="83"/>
      <c r="S373" s="83"/>
      <c r="T373" s="83"/>
      <c r="U373" s="95"/>
    </row>
    <row r="374" spans="1:21" ht="127.5" customHeight="1">
      <c r="A374" s="32" t="s">
        <v>666</v>
      </c>
      <c r="B374" s="56" t="s">
        <v>824</v>
      </c>
      <c r="C374" s="29" t="s">
        <v>15</v>
      </c>
      <c r="D374" s="29" t="s">
        <v>20</v>
      </c>
      <c r="E374" s="29" t="s">
        <v>832</v>
      </c>
      <c r="F374" s="29" t="s">
        <v>27</v>
      </c>
      <c r="G374" s="230" t="s">
        <v>1000</v>
      </c>
      <c r="H374" s="145" t="s">
        <v>998</v>
      </c>
      <c r="I374" s="166" t="s">
        <v>959</v>
      </c>
      <c r="J374" s="22"/>
      <c r="K374" s="22"/>
      <c r="L374" s="22"/>
      <c r="M374" s="67">
        <v>87.5</v>
      </c>
      <c r="N374" s="67">
        <v>87.5</v>
      </c>
      <c r="O374" s="67"/>
      <c r="P374" s="67"/>
      <c r="Q374" s="67"/>
      <c r="R374" s="83"/>
      <c r="S374" s="83"/>
      <c r="T374" s="83"/>
      <c r="U374" s="83"/>
    </row>
    <row r="375" spans="1:21" ht="15.75">
      <c r="A375" s="55" t="s">
        <v>357</v>
      </c>
      <c r="B375" s="61" t="s">
        <v>80</v>
      </c>
      <c r="C375" s="29"/>
      <c r="D375" s="29"/>
      <c r="E375" s="29"/>
      <c r="F375" s="29"/>
      <c r="G375" s="33"/>
      <c r="H375" s="33"/>
      <c r="I375" s="34"/>
      <c r="J375" s="80">
        <f>SUM(J376:J376)</f>
        <v>1.8</v>
      </c>
      <c r="K375" s="80">
        <f>SUM(K376:K376)</f>
        <v>20</v>
      </c>
      <c r="L375" s="80">
        <f>SUM(L376:L376)</f>
        <v>2.2</v>
      </c>
      <c r="M375" s="80">
        <f>SUM(M376:M377)</f>
        <v>1.3</v>
      </c>
      <c r="N375" s="80">
        <f>SUM(N376:N377)</f>
        <v>1.3</v>
      </c>
      <c r="O375" s="80">
        <f>SUM(O376:O377)</f>
        <v>0</v>
      </c>
      <c r="P375" s="80"/>
      <c r="Q375" s="80"/>
      <c r="R375" s="80"/>
      <c r="S375" s="80"/>
      <c r="T375" s="80"/>
      <c r="U375" s="80"/>
    </row>
    <row r="376" spans="1:21" ht="112.5" customHeight="1">
      <c r="A376" s="205" t="s">
        <v>358</v>
      </c>
      <c r="B376" s="27" t="s">
        <v>821</v>
      </c>
      <c r="C376" s="29" t="s">
        <v>10</v>
      </c>
      <c r="D376" s="29" t="s">
        <v>17</v>
      </c>
      <c r="E376" s="29" t="s">
        <v>822</v>
      </c>
      <c r="F376" s="29" t="s">
        <v>24</v>
      </c>
      <c r="G376" s="231" t="s">
        <v>994</v>
      </c>
      <c r="H376" s="57" t="s">
        <v>995</v>
      </c>
      <c r="I376" s="63" t="s">
        <v>959</v>
      </c>
      <c r="J376" s="22">
        <v>1.8</v>
      </c>
      <c r="K376" s="22">
        <v>20</v>
      </c>
      <c r="L376" s="22">
        <v>2.2</v>
      </c>
      <c r="M376" s="67">
        <v>1.1</v>
      </c>
      <c r="N376" s="67">
        <v>1.1</v>
      </c>
      <c r="O376" s="67"/>
      <c r="P376" s="67"/>
      <c r="Q376" s="67"/>
      <c r="R376" s="67"/>
      <c r="S376" s="67"/>
      <c r="T376" s="67"/>
      <c r="U376" s="84"/>
    </row>
    <row r="377" spans="1:21" ht="123.75" customHeight="1">
      <c r="A377" s="142" t="s">
        <v>669</v>
      </c>
      <c r="B377" s="56" t="s">
        <v>824</v>
      </c>
      <c r="C377" s="29" t="s">
        <v>15</v>
      </c>
      <c r="D377" s="29" t="s">
        <v>20</v>
      </c>
      <c r="E377" s="29" t="s">
        <v>832</v>
      </c>
      <c r="F377" s="29" t="s">
        <v>24</v>
      </c>
      <c r="G377" s="230" t="s">
        <v>1000</v>
      </c>
      <c r="H377" s="145" t="s">
        <v>998</v>
      </c>
      <c r="I377" s="166" t="s">
        <v>959</v>
      </c>
      <c r="J377" s="22"/>
      <c r="K377" s="22"/>
      <c r="L377" s="22"/>
      <c r="M377" s="67">
        <v>0.2</v>
      </c>
      <c r="N377" s="67">
        <v>0.2</v>
      </c>
      <c r="O377" s="67"/>
      <c r="P377" s="67"/>
      <c r="Q377" s="67"/>
      <c r="R377" s="67"/>
      <c r="S377" s="67"/>
      <c r="T377" s="67"/>
      <c r="U377" s="84"/>
    </row>
    <row r="378" spans="1:21" ht="42" customHeight="1">
      <c r="A378" s="346" t="s">
        <v>120</v>
      </c>
      <c r="B378" s="283"/>
      <c r="C378" s="283"/>
      <c r="D378" s="283"/>
      <c r="E378" s="283"/>
      <c r="F378" s="283"/>
      <c r="G378" s="283"/>
      <c r="H378" s="283"/>
      <c r="I378" s="283"/>
      <c r="J378" s="91">
        <f aca="true" t="shared" si="61" ref="J378:O378">J379</f>
        <v>1666.4</v>
      </c>
      <c r="K378" s="91">
        <f t="shared" si="61"/>
        <v>255.7</v>
      </c>
      <c r="L378" s="91">
        <f t="shared" si="61"/>
        <v>15.6</v>
      </c>
      <c r="M378" s="91">
        <f t="shared" si="61"/>
        <v>148.3</v>
      </c>
      <c r="N378" s="91">
        <f t="shared" si="61"/>
        <v>148.3</v>
      </c>
      <c r="O378" s="91">
        <f t="shared" si="61"/>
        <v>0</v>
      </c>
      <c r="P378" s="91"/>
      <c r="Q378" s="91"/>
      <c r="R378" s="91"/>
      <c r="S378" s="91"/>
      <c r="T378" s="91"/>
      <c r="U378" s="106"/>
    </row>
    <row r="379" spans="1:21" ht="31.5">
      <c r="A379" s="32" t="s">
        <v>59</v>
      </c>
      <c r="B379" s="27" t="s">
        <v>9</v>
      </c>
      <c r="C379" s="27"/>
      <c r="D379" s="27"/>
      <c r="E379" s="27"/>
      <c r="F379" s="28"/>
      <c r="G379" s="33"/>
      <c r="H379" s="33"/>
      <c r="I379" s="34"/>
      <c r="J379" s="80">
        <v>1666.4</v>
      </c>
      <c r="K379" s="80">
        <f>SUM(K380:K388)</f>
        <v>255.7</v>
      </c>
      <c r="L379" s="80">
        <f>SUM(L380:L388)</f>
        <v>15.6</v>
      </c>
      <c r="M379" s="80">
        <f>SUM(M380:M388)</f>
        <v>148.3</v>
      </c>
      <c r="N379" s="80">
        <f>SUM(N380:N388)</f>
        <v>148.3</v>
      </c>
      <c r="O379" s="80">
        <f>SUM(O380:O388)</f>
        <v>0</v>
      </c>
      <c r="P379" s="80"/>
      <c r="Q379" s="80"/>
      <c r="R379" s="80"/>
      <c r="S379" s="80"/>
      <c r="T379" s="80"/>
      <c r="U379" s="80"/>
    </row>
    <row r="380" spans="1:21" ht="191.25">
      <c r="A380" s="32" t="s">
        <v>230</v>
      </c>
      <c r="B380" s="27" t="s">
        <v>833</v>
      </c>
      <c r="C380" s="232" t="s">
        <v>10</v>
      </c>
      <c r="D380" s="27">
        <v>13</v>
      </c>
      <c r="E380" s="232" t="s">
        <v>834</v>
      </c>
      <c r="F380" s="233" t="s">
        <v>27</v>
      </c>
      <c r="G380" s="234" t="s">
        <v>835</v>
      </c>
      <c r="H380" s="57" t="s">
        <v>836</v>
      </c>
      <c r="I380" s="149" t="s">
        <v>837</v>
      </c>
      <c r="J380" s="157" t="s">
        <v>838</v>
      </c>
      <c r="K380" s="157"/>
      <c r="L380" s="157"/>
      <c r="M380" s="159"/>
      <c r="N380" s="159"/>
      <c r="O380" s="159"/>
      <c r="P380" s="159"/>
      <c r="Q380" s="159"/>
      <c r="R380" s="160"/>
      <c r="S380" s="160"/>
      <c r="T380" s="159"/>
      <c r="U380" s="161"/>
    </row>
    <row r="381" spans="1:21" ht="63">
      <c r="A381" s="32" t="s">
        <v>231</v>
      </c>
      <c r="B381" s="56" t="s">
        <v>839</v>
      </c>
      <c r="C381" s="29" t="s">
        <v>10</v>
      </c>
      <c r="D381" s="29" t="s">
        <v>17</v>
      </c>
      <c r="E381" s="29" t="s">
        <v>840</v>
      </c>
      <c r="F381" s="29" t="s">
        <v>27</v>
      </c>
      <c r="G381" s="337" t="s">
        <v>826</v>
      </c>
      <c r="H381" s="337" t="s">
        <v>827</v>
      </c>
      <c r="I381" s="337" t="s">
        <v>294</v>
      </c>
      <c r="J381" s="23">
        <v>26.1</v>
      </c>
      <c r="K381" s="67">
        <v>83</v>
      </c>
      <c r="L381" s="67"/>
      <c r="M381" s="67">
        <v>20</v>
      </c>
      <c r="N381" s="67">
        <v>20</v>
      </c>
      <c r="O381" s="67"/>
      <c r="P381" s="67"/>
      <c r="Q381" s="67"/>
      <c r="R381" s="83"/>
      <c r="S381" s="83"/>
      <c r="T381" s="67"/>
      <c r="U381" s="84"/>
    </row>
    <row r="382" spans="1:21" ht="31.5">
      <c r="A382" s="32" t="s">
        <v>232</v>
      </c>
      <c r="B382" s="56" t="s">
        <v>201</v>
      </c>
      <c r="C382" s="29" t="s">
        <v>10</v>
      </c>
      <c r="D382" s="29" t="s">
        <v>17</v>
      </c>
      <c r="E382" s="29" t="s">
        <v>841</v>
      </c>
      <c r="F382" s="29" t="s">
        <v>27</v>
      </c>
      <c r="G382" s="339"/>
      <c r="H382" s="339"/>
      <c r="I382" s="339"/>
      <c r="J382" s="23">
        <v>61.4</v>
      </c>
      <c r="K382" s="67">
        <v>46.5</v>
      </c>
      <c r="L382" s="67">
        <v>6.6</v>
      </c>
      <c r="M382" s="67">
        <v>58.3</v>
      </c>
      <c r="N382" s="67">
        <v>58.3</v>
      </c>
      <c r="O382" s="67"/>
      <c r="P382" s="67"/>
      <c r="Q382" s="67"/>
      <c r="R382" s="83"/>
      <c r="S382" s="83"/>
      <c r="T382" s="67"/>
      <c r="U382" s="84"/>
    </row>
    <row r="383" spans="1:21" ht="47.25">
      <c r="A383" s="32" t="s">
        <v>233</v>
      </c>
      <c r="B383" s="56" t="s">
        <v>415</v>
      </c>
      <c r="C383" s="29" t="s">
        <v>10</v>
      </c>
      <c r="D383" s="29" t="s">
        <v>17</v>
      </c>
      <c r="E383" s="29" t="s">
        <v>842</v>
      </c>
      <c r="F383" s="29" t="s">
        <v>27</v>
      </c>
      <c r="G383" s="57" t="s">
        <v>843</v>
      </c>
      <c r="H383" s="57" t="s">
        <v>844</v>
      </c>
      <c r="I383" s="57" t="s">
        <v>845</v>
      </c>
      <c r="J383" s="23">
        <v>188.3</v>
      </c>
      <c r="K383" s="67"/>
      <c r="L383" s="67"/>
      <c r="M383" s="67"/>
      <c r="N383" s="67"/>
      <c r="O383" s="67"/>
      <c r="P383" s="67"/>
      <c r="Q383" s="67"/>
      <c r="R383" s="83"/>
      <c r="S383" s="83"/>
      <c r="T383" s="67"/>
      <c r="U383" s="84"/>
    </row>
    <row r="384" spans="1:21" ht="69.75" customHeight="1">
      <c r="A384" s="32" t="s">
        <v>234</v>
      </c>
      <c r="B384" s="56" t="s">
        <v>846</v>
      </c>
      <c r="C384" s="29" t="s">
        <v>10</v>
      </c>
      <c r="D384" s="29" t="s">
        <v>17</v>
      </c>
      <c r="E384" s="29" t="s">
        <v>847</v>
      </c>
      <c r="F384" s="29" t="s">
        <v>27</v>
      </c>
      <c r="G384" s="337" t="s">
        <v>848</v>
      </c>
      <c r="H384" s="337" t="s">
        <v>849</v>
      </c>
      <c r="I384" s="337" t="s">
        <v>349</v>
      </c>
      <c r="J384" s="23"/>
      <c r="K384" s="67">
        <v>98.2</v>
      </c>
      <c r="L384" s="67">
        <v>5</v>
      </c>
      <c r="M384" s="67">
        <v>51</v>
      </c>
      <c r="N384" s="67">
        <v>51</v>
      </c>
      <c r="O384" s="67"/>
      <c r="P384" s="67"/>
      <c r="Q384" s="67"/>
      <c r="R384" s="83"/>
      <c r="S384" s="83"/>
      <c r="T384" s="67"/>
      <c r="U384" s="84"/>
    </row>
    <row r="385" spans="1:21" ht="31.5">
      <c r="A385" s="32" t="s">
        <v>373</v>
      </c>
      <c r="B385" s="56" t="s">
        <v>850</v>
      </c>
      <c r="C385" s="29" t="s">
        <v>10</v>
      </c>
      <c r="D385" s="29" t="s">
        <v>17</v>
      </c>
      <c r="E385" s="29" t="s">
        <v>851</v>
      </c>
      <c r="F385" s="29" t="s">
        <v>27</v>
      </c>
      <c r="G385" s="339"/>
      <c r="H385" s="339"/>
      <c r="I385" s="339"/>
      <c r="J385" s="23"/>
      <c r="K385" s="67"/>
      <c r="L385" s="67"/>
      <c r="M385" s="67">
        <v>19</v>
      </c>
      <c r="N385" s="67">
        <v>19</v>
      </c>
      <c r="O385" s="67"/>
      <c r="P385" s="67"/>
      <c r="Q385" s="67"/>
      <c r="R385" s="83"/>
      <c r="S385" s="83"/>
      <c r="T385" s="67"/>
      <c r="U385" s="84"/>
    </row>
    <row r="386" spans="1:21" ht="110.25">
      <c r="A386" s="32" t="s">
        <v>378</v>
      </c>
      <c r="B386" s="56" t="s">
        <v>852</v>
      </c>
      <c r="C386" s="29" t="s">
        <v>15</v>
      </c>
      <c r="D386" s="29" t="s">
        <v>19</v>
      </c>
      <c r="E386" s="29" t="s">
        <v>853</v>
      </c>
      <c r="F386" s="29" t="s">
        <v>27</v>
      </c>
      <c r="G386" s="57" t="s">
        <v>854</v>
      </c>
      <c r="H386" s="56" t="s">
        <v>855</v>
      </c>
      <c r="I386" s="57" t="s">
        <v>36</v>
      </c>
      <c r="J386" s="23">
        <v>273.3</v>
      </c>
      <c r="K386" s="22"/>
      <c r="L386" s="22"/>
      <c r="M386" s="67"/>
      <c r="N386" s="67"/>
      <c r="O386" s="67"/>
      <c r="P386" s="67"/>
      <c r="Q386" s="67"/>
      <c r="R386" s="83"/>
      <c r="S386" s="83"/>
      <c r="T386" s="67"/>
      <c r="U386" s="84"/>
    </row>
    <row r="387" spans="1:21" ht="63">
      <c r="A387" s="32" t="s">
        <v>382</v>
      </c>
      <c r="B387" s="56" t="s">
        <v>856</v>
      </c>
      <c r="C387" s="29" t="s">
        <v>15</v>
      </c>
      <c r="D387" s="29" t="s">
        <v>19</v>
      </c>
      <c r="E387" s="29" t="s">
        <v>857</v>
      </c>
      <c r="F387" s="29" t="s">
        <v>27</v>
      </c>
      <c r="G387" s="57" t="s">
        <v>858</v>
      </c>
      <c r="H387" s="56" t="s">
        <v>461</v>
      </c>
      <c r="I387" s="57" t="s">
        <v>110</v>
      </c>
      <c r="J387" s="23">
        <v>553.4</v>
      </c>
      <c r="K387" s="22"/>
      <c r="L387" s="22"/>
      <c r="M387" s="67"/>
      <c r="N387" s="67"/>
      <c r="O387" s="67"/>
      <c r="P387" s="67"/>
      <c r="Q387" s="67"/>
      <c r="R387" s="83"/>
      <c r="S387" s="83"/>
      <c r="T387" s="67"/>
      <c r="U387" s="84"/>
    </row>
    <row r="388" spans="1:21" ht="63">
      <c r="A388" s="32" t="s">
        <v>385</v>
      </c>
      <c r="B388" s="56" t="s">
        <v>859</v>
      </c>
      <c r="C388" s="29" t="s">
        <v>15</v>
      </c>
      <c r="D388" s="29" t="s">
        <v>20</v>
      </c>
      <c r="E388" s="29" t="s">
        <v>860</v>
      </c>
      <c r="F388" s="29" t="s">
        <v>27</v>
      </c>
      <c r="G388" s="57" t="s">
        <v>861</v>
      </c>
      <c r="H388" s="57" t="s">
        <v>862</v>
      </c>
      <c r="I388" s="56" t="s">
        <v>36</v>
      </c>
      <c r="J388" s="23">
        <v>13.9</v>
      </c>
      <c r="K388" s="22">
        <v>28</v>
      </c>
      <c r="L388" s="22">
        <v>4</v>
      </c>
      <c r="M388" s="67"/>
      <c r="N388" s="67"/>
      <c r="O388" s="67"/>
      <c r="P388" s="67"/>
      <c r="Q388" s="67"/>
      <c r="R388" s="83"/>
      <c r="S388" s="83"/>
      <c r="T388" s="67"/>
      <c r="U388" s="84"/>
    </row>
    <row r="389" spans="1:21" ht="15.75">
      <c r="A389" s="356" t="s">
        <v>453</v>
      </c>
      <c r="B389" s="357"/>
      <c r="C389" s="357"/>
      <c r="D389" s="357"/>
      <c r="E389" s="357"/>
      <c r="F389" s="357"/>
      <c r="G389" s="357"/>
      <c r="H389" s="357"/>
      <c r="I389" s="358"/>
      <c r="J389" s="91">
        <f aca="true" t="shared" si="62" ref="J389:O389">J390+J394+J398</f>
        <v>3177.5</v>
      </c>
      <c r="K389" s="91">
        <f t="shared" si="62"/>
        <v>3122.9</v>
      </c>
      <c r="L389" s="91">
        <f t="shared" si="62"/>
        <v>1435.8</v>
      </c>
      <c r="M389" s="91">
        <f t="shared" si="62"/>
        <v>1769.3</v>
      </c>
      <c r="N389" s="91">
        <f t="shared" si="62"/>
        <v>1769.3</v>
      </c>
      <c r="O389" s="91">
        <f t="shared" si="62"/>
        <v>0</v>
      </c>
      <c r="P389" s="91"/>
      <c r="Q389" s="91"/>
      <c r="R389" s="91"/>
      <c r="S389" s="91"/>
      <c r="T389" s="91"/>
      <c r="U389" s="91"/>
    </row>
    <row r="390" spans="1:21" ht="15.75">
      <c r="A390" s="359" t="s">
        <v>454</v>
      </c>
      <c r="B390" s="277"/>
      <c r="C390" s="277"/>
      <c r="D390" s="277"/>
      <c r="E390" s="277"/>
      <c r="F390" s="277"/>
      <c r="G390" s="277"/>
      <c r="H390" s="277"/>
      <c r="I390" s="278"/>
      <c r="J390" s="80">
        <f aca="true" t="shared" si="63" ref="J390:O390">J391</f>
        <v>1297.7</v>
      </c>
      <c r="K390" s="80">
        <f t="shared" si="63"/>
        <v>1226.6</v>
      </c>
      <c r="L390" s="80">
        <f t="shared" si="63"/>
        <v>540.3</v>
      </c>
      <c r="M390" s="80">
        <f t="shared" si="63"/>
        <v>0</v>
      </c>
      <c r="N390" s="80">
        <f t="shared" si="63"/>
        <v>0</v>
      </c>
      <c r="O390" s="80">
        <f t="shared" si="63"/>
        <v>0</v>
      </c>
      <c r="P390" s="80"/>
      <c r="Q390" s="80"/>
      <c r="R390" s="80"/>
      <c r="S390" s="80"/>
      <c r="T390" s="80"/>
      <c r="U390" s="80"/>
    </row>
    <row r="391" spans="1:21" ht="42.75" customHeight="1">
      <c r="A391" s="167" t="s">
        <v>455</v>
      </c>
      <c r="B391" s="276" t="s">
        <v>907</v>
      </c>
      <c r="C391" s="277"/>
      <c r="D391" s="277"/>
      <c r="E391" s="277"/>
      <c r="F391" s="277"/>
      <c r="G391" s="278"/>
      <c r="H391" s="168"/>
      <c r="I391" s="169"/>
      <c r="J391" s="80">
        <f aca="true" t="shared" si="64" ref="J391:O391">SUM(J392:J393)</f>
        <v>1297.7</v>
      </c>
      <c r="K391" s="80">
        <f t="shared" si="64"/>
        <v>1226.6</v>
      </c>
      <c r="L391" s="80">
        <f t="shared" si="64"/>
        <v>540.3</v>
      </c>
      <c r="M391" s="80">
        <f t="shared" si="64"/>
        <v>0</v>
      </c>
      <c r="N391" s="80">
        <f t="shared" si="64"/>
        <v>0</v>
      </c>
      <c r="O391" s="80">
        <f t="shared" si="64"/>
        <v>0</v>
      </c>
      <c r="P391" s="80"/>
      <c r="Q391" s="80"/>
      <c r="R391" s="80"/>
      <c r="S391" s="80"/>
      <c r="T391" s="80"/>
      <c r="U391" s="93"/>
    </row>
    <row r="392" spans="1:21" ht="57" customHeight="1">
      <c r="A392" s="129" t="s">
        <v>456</v>
      </c>
      <c r="B392" s="56" t="s">
        <v>824</v>
      </c>
      <c r="C392" s="35" t="s">
        <v>15</v>
      </c>
      <c r="D392" s="35" t="s">
        <v>20</v>
      </c>
      <c r="E392" s="35" t="s">
        <v>863</v>
      </c>
      <c r="F392" s="35" t="s">
        <v>459</v>
      </c>
      <c r="G392" s="337" t="s">
        <v>999</v>
      </c>
      <c r="H392" s="199" t="s">
        <v>996</v>
      </c>
      <c r="I392" s="199" t="s">
        <v>959</v>
      </c>
      <c r="J392" s="23">
        <v>278.3</v>
      </c>
      <c r="K392" s="23">
        <v>572.2</v>
      </c>
      <c r="L392" s="23">
        <v>251.3</v>
      </c>
      <c r="M392" s="67"/>
      <c r="N392" s="67"/>
      <c r="O392" s="67"/>
      <c r="P392" s="67"/>
      <c r="Q392" s="67"/>
      <c r="R392" s="83"/>
      <c r="S392" s="83"/>
      <c r="T392" s="67"/>
      <c r="U392" s="84"/>
    </row>
    <row r="393" spans="1:21" ht="111.75" customHeight="1">
      <c r="A393" s="129" t="s">
        <v>462</v>
      </c>
      <c r="B393" s="56" t="s">
        <v>828</v>
      </c>
      <c r="C393" s="35" t="s">
        <v>15</v>
      </c>
      <c r="D393" s="35" t="s">
        <v>20</v>
      </c>
      <c r="E393" s="35" t="s">
        <v>864</v>
      </c>
      <c r="F393" s="35" t="s">
        <v>459</v>
      </c>
      <c r="G393" s="339"/>
      <c r="H393" s="267" t="s">
        <v>922</v>
      </c>
      <c r="I393" s="267" t="s">
        <v>36</v>
      </c>
      <c r="J393" s="23">
        <v>1019.4</v>
      </c>
      <c r="K393" s="23">
        <v>654.4</v>
      </c>
      <c r="L393" s="23">
        <v>289</v>
      </c>
      <c r="M393" s="67"/>
      <c r="N393" s="67"/>
      <c r="O393" s="67"/>
      <c r="P393" s="67"/>
      <c r="Q393" s="67"/>
      <c r="R393" s="83"/>
      <c r="S393" s="83"/>
      <c r="T393" s="67"/>
      <c r="U393" s="84"/>
    </row>
    <row r="394" spans="1:21" ht="28.5" customHeight="1">
      <c r="A394" s="359" t="s">
        <v>865</v>
      </c>
      <c r="B394" s="277"/>
      <c r="C394" s="277"/>
      <c r="D394" s="277"/>
      <c r="E394" s="277"/>
      <c r="F394" s="277"/>
      <c r="G394" s="277"/>
      <c r="H394" s="277"/>
      <c r="I394" s="278"/>
      <c r="J394" s="80">
        <f aca="true" t="shared" si="65" ref="J394:O394">J395</f>
        <v>1683.5</v>
      </c>
      <c r="K394" s="80">
        <f t="shared" si="65"/>
        <v>1676.3000000000002</v>
      </c>
      <c r="L394" s="80">
        <f t="shared" si="65"/>
        <v>813</v>
      </c>
      <c r="M394" s="80">
        <f t="shared" si="65"/>
        <v>1529.3</v>
      </c>
      <c r="N394" s="80">
        <f t="shared" si="65"/>
        <v>1529.3</v>
      </c>
      <c r="O394" s="80">
        <f t="shared" si="65"/>
        <v>0</v>
      </c>
      <c r="P394" s="80"/>
      <c r="Q394" s="80"/>
      <c r="R394" s="80"/>
      <c r="S394" s="80"/>
      <c r="T394" s="80"/>
      <c r="U394" s="93"/>
    </row>
    <row r="395" spans="1:21" ht="39" customHeight="1">
      <c r="A395" s="167" t="s">
        <v>866</v>
      </c>
      <c r="B395" s="276" t="s">
        <v>867</v>
      </c>
      <c r="C395" s="277"/>
      <c r="D395" s="277"/>
      <c r="E395" s="277"/>
      <c r="F395" s="277"/>
      <c r="G395" s="278"/>
      <c r="H395" s="168"/>
      <c r="I395" s="169"/>
      <c r="J395" s="80">
        <f aca="true" t="shared" si="66" ref="J395:O395">J396+J397</f>
        <v>1683.5</v>
      </c>
      <c r="K395" s="80">
        <f t="shared" si="66"/>
        <v>1676.3000000000002</v>
      </c>
      <c r="L395" s="80">
        <f t="shared" si="66"/>
        <v>813</v>
      </c>
      <c r="M395" s="80">
        <f t="shared" si="66"/>
        <v>1529.3</v>
      </c>
      <c r="N395" s="80">
        <f t="shared" si="66"/>
        <v>1529.3</v>
      </c>
      <c r="O395" s="80">
        <f t="shared" si="66"/>
        <v>0</v>
      </c>
      <c r="P395" s="80"/>
      <c r="Q395" s="80"/>
      <c r="R395" s="80"/>
      <c r="S395" s="80"/>
      <c r="T395" s="80"/>
      <c r="U395" s="80"/>
    </row>
    <row r="396" spans="1:21" ht="105.75" customHeight="1">
      <c r="A396" s="129" t="s">
        <v>868</v>
      </c>
      <c r="B396" s="56" t="s">
        <v>1011</v>
      </c>
      <c r="C396" s="35" t="s">
        <v>20</v>
      </c>
      <c r="D396" s="35" t="s">
        <v>12</v>
      </c>
      <c r="E396" s="35" t="s">
        <v>869</v>
      </c>
      <c r="F396" s="35" t="s">
        <v>459</v>
      </c>
      <c r="G396" s="337" t="s">
        <v>908</v>
      </c>
      <c r="H396" s="199" t="s">
        <v>131</v>
      </c>
      <c r="I396" s="199" t="s">
        <v>43</v>
      </c>
      <c r="J396" s="23">
        <v>1221.1</v>
      </c>
      <c r="K396" s="23">
        <v>1173.4</v>
      </c>
      <c r="L396" s="23">
        <v>586.7</v>
      </c>
      <c r="M396" s="67">
        <v>1070.5</v>
      </c>
      <c r="N396" s="67">
        <v>1070.5</v>
      </c>
      <c r="O396" s="67"/>
      <c r="P396" s="67"/>
      <c r="Q396" s="67"/>
      <c r="R396" s="83"/>
      <c r="S396" s="83"/>
      <c r="T396" s="67"/>
      <c r="U396" s="84"/>
    </row>
    <row r="397" spans="1:21" ht="111" customHeight="1">
      <c r="A397" s="129" t="s">
        <v>870</v>
      </c>
      <c r="B397" s="56" t="s">
        <v>1011</v>
      </c>
      <c r="C397" s="35" t="s">
        <v>20</v>
      </c>
      <c r="D397" s="35" t="s">
        <v>12</v>
      </c>
      <c r="E397" s="35" t="s">
        <v>871</v>
      </c>
      <c r="F397" s="35" t="s">
        <v>459</v>
      </c>
      <c r="G397" s="339"/>
      <c r="H397" s="267" t="s">
        <v>921</v>
      </c>
      <c r="I397" s="267" t="s">
        <v>36</v>
      </c>
      <c r="J397" s="23">
        <v>462.4</v>
      </c>
      <c r="K397" s="23">
        <v>502.9</v>
      </c>
      <c r="L397" s="23">
        <v>226.3</v>
      </c>
      <c r="M397" s="67">
        <v>458.8</v>
      </c>
      <c r="N397" s="67">
        <v>458.8</v>
      </c>
      <c r="O397" s="67"/>
      <c r="P397" s="67"/>
      <c r="Q397" s="67"/>
      <c r="R397" s="83"/>
      <c r="S397" s="83"/>
      <c r="T397" s="67"/>
      <c r="U397" s="84"/>
    </row>
    <row r="398" spans="1:21" ht="33" customHeight="1">
      <c r="A398" s="346" t="s">
        <v>872</v>
      </c>
      <c r="B398" s="283"/>
      <c r="C398" s="283"/>
      <c r="D398" s="283"/>
      <c r="E398" s="283"/>
      <c r="F398" s="283"/>
      <c r="G398" s="283"/>
      <c r="H398" s="283"/>
      <c r="I398" s="284"/>
      <c r="J398" s="90">
        <f aca="true" t="shared" si="67" ref="J398:O398">J399</f>
        <v>196.3</v>
      </c>
      <c r="K398" s="90">
        <f t="shared" si="67"/>
        <v>220</v>
      </c>
      <c r="L398" s="90">
        <f t="shared" si="67"/>
        <v>82.5</v>
      </c>
      <c r="M398" s="90">
        <f t="shared" si="67"/>
        <v>240</v>
      </c>
      <c r="N398" s="90">
        <f t="shared" si="67"/>
        <v>240</v>
      </c>
      <c r="O398" s="90">
        <f t="shared" si="67"/>
        <v>0</v>
      </c>
      <c r="P398" s="90"/>
      <c r="Q398" s="90"/>
      <c r="R398" s="90"/>
      <c r="S398" s="90"/>
      <c r="T398" s="90"/>
      <c r="U398" s="90"/>
    </row>
    <row r="399" spans="1:21" ht="63" customHeight="1">
      <c r="A399" s="129" t="s">
        <v>873</v>
      </c>
      <c r="B399" s="56" t="s">
        <v>901</v>
      </c>
      <c r="C399" s="35" t="s">
        <v>15</v>
      </c>
      <c r="D399" s="35">
        <v>12</v>
      </c>
      <c r="E399" s="35" t="s">
        <v>874</v>
      </c>
      <c r="F399" s="35" t="s">
        <v>459</v>
      </c>
      <c r="G399" s="138" t="s">
        <v>875</v>
      </c>
      <c r="H399" s="57" t="s">
        <v>876</v>
      </c>
      <c r="I399" s="31">
        <v>43465</v>
      </c>
      <c r="J399" s="23">
        <v>196.3</v>
      </c>
      <c r="K399" s="23">
        <v>220</v>
      </c>
      <c r="L399" s="23">
        <v>82.5</v>
      </c>
      <c r="M399" s="67">
        <v>240</v>
      </c>
      <c r="N399" s="67">
        <v>240</v>
      </c>
      <c r="O399" s="67"/>
      <c r="P399" s="67"/>
      <c r="Q399" s="67"/>
      <c r="R399" s="83"/>
      <c r="S399" s="83"/>
      <c r="T399" s="83"/>
      <c r="U399" s="95"/>
    </row>
    <row r="400" spans="1:21" ht="34.5" customHeight="1">
      <c r="A400" s="372" t="s">
        <v>121</v>
      </c>
      <c r="B400" s="373"/>
      <c r="C400" s="373"/>
      <c r="D400" s="373"/>
      <c r="E400" s="373"/>
      <c r="F400" s="373"/>
      <c r="G400" s="373"/>
      <c r="H400" s="373"/>
      <c r="I400" s="374"/>
      <c r="J400" s="173">
        <f aca="true" t="shared" si="68" ref="J400:O400">J401</f>
        <v>0</v>
      </c>
      <c r="K400" s="173">
        <f t="shared" si="68"/>
        <v>1000</v>
      </c>
      <c r="L400" s="173">
        <f t="shared" si="68"/>
        <v>0</v>
      </c>
      <c r="M400" s="173">
        <f t="shared" si="68"/>
        <v>3000</v>
      </c>
      <c r="N400" s="173">
        <f t="shared" si="68"/>
        <v>3000</v>
      </c>
      <c r="O400" s="173">
        <f t="shared" si="68"/>
        <v>0</v>
      </c>
      <c r="P400" s="173"/>
      <c r="Q400" s="173"/>
      <c r="R400" s="173"/>
      <c r="S400" s="173"/>
      <c r="T400" s="173"/>
      <c r="U400" s="173"/>
    </row>
    <row r="401" spans="1:21" ht="31.5">
      <c r="A401" s="174" t="s">
        <v>60</v>
      </c>
      <c r="B401" s="71" t="s">
        <v>122</v>
      </c>
      <c r="C401" s="71"/>
      <c r="D401" s="71"/>
      <c r="E401" s="71"/>
      <c r="F401" s="71"/>
      <c r="G401" s="71"/>
      <c r="H401" s="71"/>
      <c r="I401" s="71"/>
      <c r="J401" s="70">
        <f aca="true" t="shared" si="69" ref="J401:O401">SUM(J402:J402)</f>
        <v>0</v>
      </c>
      <c r="K401" s="70">
        <f t="shared" si="69"/>
        <v>1000</v>
      </c>
      <c r="L401" s="70">
        <f t="shared" si="69"/>
        <v>0</v>
      </c>
      <c r="M401" s="70">
        <f t="shared" si="69"/>
        <v>3000</v>
      </c>
      <c r="N401" s="70">
        <f t="shared" si="69"/>
        <v>3000</v>
      </c>
      <c r="O401" s="70">
        <f t="shared" si="69"/>
        <v>0</v>
      </c>
      <c r="P401" s="70"/>
      <c r="Q401" s="70"/>
      <c r="R401" s="70"/>
      <c r="S401" s="70"/>
      <c r="T401" s="70"/>
      <c r="U401" s="70"/>
    </row>
    <row r="402" spans="1:21" ht="47.25">
      <c r="A402" s="235" t="s">
        <v>262</v>
      </c>
      <c r="B402" s="145" t="s">
        <v>877</v>
      </c>
      <c r="C402" s="151" t="s">
        <v>15</v>
      </c>
      <c r="D402" s="151" t="s">
        <v>19</v>
      </c>
      <c r="E402" s="151" t="s">
        <v>878</v>
      </c>
      <c r="F402" s="151" t="s">
        <v>34</v>
      </c>
      <c r="G402" s="56" t="s">
        <v>879</v>
      </c>
      <c r="H402" s="63" t="s">
        <v>880</v>
      </c>
      <c r="I402" s="63" t="s">
        <v>881</v>
      </c>
      <c r="J402" s="236"/>
      <c r="K402" s="237">
        <v>1000</v>
      </c>
      <c r="L402" s="237"/>
      <c r="M402" s="153">
        <v>3000</v>
      </c>
      <c r="N402" s="153">
        <v>3000</v>
      </c>
      <c r="O402" s="153"/>
      <c r="P402" s="153"/>
      <c r="Q402" s="153"/>
      <c r="R402" s="238"/>
      <c r="S402" s="238"/>
      <c r="T402" s="238"/>
      <c r="U402" s="239"/>
    </row>
    <row r="403" spans="1:21" ht="38.25" customHeight="1">
      <c r="A403" s="187" t="s">
        <v>567</v>
      </c>
      <c r="B403" s="381" t="s">
        <v>568</v>
      </c>
      <c r="C403" s="382"/>
      <c r="D403" s="382"/>
      <c r="E403" s="382"/>
      <c r="F403" s="382"/>
      <c r="G403" s="382"/>
      <c r="H403" s="382"/>
      <c r="I403" s="383"/>
      <c r="J403" s="188">
        <f aca="true" t="shared" si="70" ref="J403:O403">SUM(J404:J411)</f>
        <v>5531.400000000001</v>
      </c>
      <c r="K403" s="188">
        <f t="shared" si="70"/>
        <v>3006.7</v>
      </c>
      <c r="L403" s="188">
        <f t="shared" si="70"/>
        <v>2484</v>
      </c>
      <c r="M403" s="188">
        <f t="shared" si="70"/>
        <v>25</v>
      </c>
      <c r="N403" s="188">
        <f t="shared" si="70"/>
        <v>25</v>
      </c>
      <c r="O403" s="188">
        <f t="shared" si="70"/>
        <v>0</v>
      </c>
      <c r="P403" s="188"/>
      <c r="Q403" s="188"/>
      <c r="R403" s="188"/>
      <c r="S403" s="188"/>
      <c r="T403" s="188"/>
      <c r="U403" s="188"/>
    </row>
    <row r="404" spans="1:21" ht="78.75">
      <c r="A404" s="240" t="s">
        <v>74</v>
      </c>
      <c r="B404" s="145" t="s">
        <v>430</v>
      </c>
      <c r="C404" s="151" t="s">
        <v>10</v>
      </c>
      <c r="D404" s="151" t="s">
        <v>17</v>
      </c>
      <c r="E404" s="151" t="s">
        <v>431</v>
      </c>
      <c r="F404" s="151" t="s">
        <v>24</v>
      </c>
      <c r="G404" s="145" t="s">
        <v>432</v>
      </c>
      <c r="H404" s="241" t="s">
        <v>376</v>
      </c>
      <c r="I404" s="242" t="s">
        <v>36</v>
      </c>
      <c r="J404" s="152">
        <v>8</v>
      </c>
      <c r="K404" s="152"/>
      <c r="L404" s="152"/>
      <c r="M404" s="153"/>
      <c r="N404" s="153"/>
      <c r="O404" s="153"/>
      <c r="P404" s="153"/>
      <c r="Q404" s="153"/>
      <c r="R404" s="238"/>
      <c r="S404" s="238"/>
      <c r="T404" s="238"/>
      <c r="U404" s="239"/>
    </row>
    <row r="405" spans="1:21" ht="59.25" customHeight="1">
      <c r="A405" s="243" t="s">
        <v>64</v>
      </c>
      <c r="B405" s="275" t="s">
        <v>988</v>
      </c>
      <c r="C405" s="72" t="s">
        <v>10</v>
      </c>
      <c r="D405" s="72" t="s">
        <v>17</v>
      </c>
      <c r="E405" s="72" t="s">
        <v>340</v>
      </c>
      <c r="F405" s="72" t="s">
        <v>24</v>
      </c>
      <c r="G405" s="138" t="s">
        <v>989</v>
      </c>
      <c r="H405" s="138" t="s">
        <v>990</v>
      </c>
      <c r="I405" s="138" t="s">
        <v>991</v>
      </c>
      <c r="J405" s="67">
        <v>23.8</v>
      </c>
      <c r="K405" s="152"/>
      <c r="L405" s="152"/>
      <c r="M405" s="153"/>
      <c r="N405" s="153"/>
      <c r="O405" s="153"/>
      <c r="P405" s="153"/>
      <c r="Q405" s="153"/>
      <c r="R405" s="238"/>
      <c r="S405" s="238"/>
      <c r="T405" s="238"/>
      <c r="U405" s="239"/>
    </row>
    <row r="406" spans="1:21" ht="74.25" customHeight="1">
      <c r="A406" s="243" t="s">
        <v>92</v>
      </c>
      <c r="B406" s="145" t="s">
        <v>882</v>
      </c>
      <c r="C406" s="151" t="s">
        <v>15</v>
      </c>
      <c r="D406" s="151" t="s">
        <v>10</v>
      </c>
      <c r="E406" s="151" t="s">
        <v>883</v>
      </c>
      <c r="F406" s="151" t="s">
        <v>24</v>
      </c>
      <c r="G406" s="145" t="s">
        <v>884</v>
      </c>
      <c r="H406" s="241" t="s">
        <v>885</v>
      </c>
      <c r="I406" s="242" t="s">
        <v>110</v>
      </c>
      <c r="J406" s="23">
        <v>0.1</v>
      </c>
      <c r="K406" s="22">
        <v>6.7</v>
      </c>
      <c r="L406" s="152"/>
      <c r="M406" s="153">
        <v>25</v>
      </c>
      <c r="N406" s="153">
        <v>25</v>
      </c>
      <c r="O406" s="153"/>
      <c r="P406" s="153"/>
      <c r="Q406" s="153"/>
      <c r="R406" s="238"/>
      <c r="S406" s="238"/>
      <c r="T406" s="238"/>
      <c r="U406" s="239"/>
    </row>
    <row r="407" spans="1:21" ht="78.75">
      <c r="A407" s="192" t="s">
        <v>93</v>
      </c>
      <c r="B407" s="56" t="s">
        <v>886</v>
      </c>
      <c r="C407" s="244" t="s">
        <v>15</v>
      </c>
      <c r="D407" s="244" t="s">
        <v>19</v>
      </c>
      <c r="E407" s="244" t="s">
        <v>887</v>
      </c>
      <c r="F407" s="190" t="s">
        <v>888</v>
      </c>
      <c r="G407" s="59" t="s">
        <v>889</v>
      </c>
      <c r="H407" s="57" t="s">
        <v>42</v>
      </c>
      <c r="I407" s="57" t="s">
        <v>890</v>
      </c>
      <c r="J407" s="23">
        <v>1500</v>
      </c>
      <c r="K407" s="22"/>
      <c r="L407" s="22"/>
      <c r="M407" s="67"/>
      <c r="N407" s="67"/>
      <c r="O407" s="67"/>
      <c r="P407" s="67"/>
      <c r="Q407" s="67"/>
      <c r="R407" s="83"/>
      <c r="S407" s="83"/>
      <c r="T407" s="83"/>
      <c r="U407" s="95"/>
    </row>
    <row r="408" spans="1:21" ht="78.75">
      <c r="A408" s="240" t="s">
        <v>1</v>
      </c>
      <c r="B408" s="56" t="s">
        <v>891</v>
      </c>
      <c r="C408" s="29" t="s">
        <v>15</v>
      </c>
      <c r="D408" s="29" t="s">
        <v>19</v>
      </c>
      <c r="E408" s="29" t="s">
        <v>107</v>
      </c>
      <c r="F408" s="29" t="s">
        <v>24</v>
      </c>
      <c r="G408" s="56" t="s">
        <v>365</v>
      </c>
      <c r="H408" s="56" t="s">
        <v>42</v>
      </c>
      <c r="I408" s="57" t="s">
        <v>377</v>
      </c>
      <c r="J408" s="23">
        <v>115.6</v>
      </c>
      <c r="K408" s="22"/>
      <c r="L408" s="22"/>
      <c r="M408" s="67"/>
      <c r="N408" s="67"/>
      <c r="O408" s="67"/>
      <c r="P408" s="67"/>
      <c r="Q408" s="67"/>
      <c r="R408" s="83"/>
      <c r="S408" s="83"/>
      <c r="T408" s="83"/>
      <c r="U408" s="95"/>
    </row>
    <row r="409" spans="1:21" ht="104.25" customHeight="1">
      <c r="A409" s="189" t="s">
        <v>2</v>
      </c>
      <c r="B409" s="56" t="s">
        <v>892</v>
      </c>
      <c r="C409" s="190" t="s">
        <v>15</v>
      </c>
      <c r="D409" s="190" t="s">
        <v>19</v>
      </c>
      <c r="E409" s="190" t="s">
        <v>893</v>
      </c>
      <c r="F409" s="190" t="s">
        <v>24</v>
      </c>
      <c r="G409" s="56" t="s">
        <v>894</v>
      </c>
      <c r="H409" s="63" t="s">
        <v>895</v>
      </c>
      <c r="I409" s="63" t="s">
        <v>896</v>
      </c>
      <c r="J409" s="23">
        <v>3782.1</v>
      </c>
      <c r="K409" s="22">
        <v>3000</v>
      </c>
      <c r="L409" s="22">
        <v>2484</v>
      </c>
      <c r="M409" s="67"/>
      <c r="N409" s="67"/>
      <c r="O409" s="67"/>
      <c r="P409" s="67"/>
      <c r="Q409" s="67"/>
      <c r="R409" s="83"/>
      <c r="S409" s="83"/>
      <c r="T409" s="83"/>
      <c r="U409" s="95"/>
    </row>
    <row r="410" spans="1:21" ht="135">
      <c r="A410" s="192" t="s">
        <v>3</v>
      </c>
      <c r="B410" s="56" t="s">
        <v>192</v>
      </c>
      <c r="C410" s="29" t="s">
        <v>15</v>
      </c>
      <c r="D410" s="29" t="s">
        <v>19</v>
      </c>
      <c r="E410" s="29" t="s">
        <v>193</v>
      </c>
      <c r="F410" s="29" t="s">
        <v>24</v>
      </c>
      <c r="G410" s="163" t="s">
        <v>194</v>
      </c>
      <c r="H410" s="56" t="s">
        <v>195</v>
      </c>
      <c r="I410" s="57" t="s">
        <v>36</v>
      </c>
      <c r="J410" s="23">
        <v>92.6</v>
      </c>
      <c r="K410" s="22"/>
      <c r="L410" s="22"/>
      <c r="M410" s="67"/>
      <c r="N410" s="67"/>
      <c r="O410" s="67"/>
      <c r="P410" s="67"/>
      <c r="Q410" s="67"/>
      <c r="R410" s="83"/>
      <c r="S410" s="83"/>
      <c r="T410" s="83"/>
      <c r="U410" s="95"/>
    </row>
    <row r="411" spans="1:21" ht="63">
      <c r="A411" s="240" t="s">
        <v>75</v>
      </c>
      <c r="B411" s="56" t="s">
        <v>859</v>
      </c>
      <c r="C411" s="190" t="s">
        <v>15</v>
      </c>
      <c r="D411" s="190" t="s">
        <v>20</v>
      </c>
      <c r="E411" s="190" t="s">
        <v>897</v>
      </c>
      <c r="F411" s="190" t="s">
        <v>24</v>
      </c>
      <c r="G411" s="57" t="s">
        <v>861</v>
      </c>
      <c r="H411" s="191" t="s">
        <v>862</v>
      </c>
      <c r="I411" s="63">
        <v>42369</v>
      </c>
      <c r="J411" s="23">
        <v>9.2</v>
      </c>
      <c r="K411" s="22"/>
      <c r="L411" s="22"/>
      <c r="M411" s="67"/>
      <c r="N411" s="67"/>
      <c r="O411" s="67"/>
      <c r="P411" s="67"/>
      <c r="Q411" s="67"/>
      <c r="R411" s="83"/>
      <c r="S411" s="83"/>
      <c r="T411" s="83"/>
      <c r="U411" s="95"/>
    </row>
    <row r="412" spans="1:21" ht="15.75">
      <c r="A412" s="128" t="s">
        <v>808</v>
      </c>
      <c r="B412" s="386" t="s">
        <v>80</v>
      </c>
      <c r="C412" s="387"/>
      <c r="D412" s="387"/>
      <c r="E412" s="387"/>
      <c r="F412" s="387"/>
      <c r="G412" s="387"/>
      <c r="H412" s="387"/>
      <c r="I412" s="388"/>
      <c r="J412" s="215">
        <f aca="true" t="shared" si="71" ref="J412:O412">J413</f>
        <v>0</v>
      </c>
      <c r="K412" s="215">
        <f t="shared" si="71"/>
        <v>10</v>
      </c>
      <c r="L412" s="215">
        <f t="shared" si="71"/>
        <v>10</v>
      </c>
      <c r="M412" s="215">
        <f t="shared" si="71"/>
        <v>30</v>
      </c>
      <c r="N412" s="215">
        <f t="shared" si="71"/>
        <v>30</v>
      </c>
      <c r="O412" s="215">
        <f t="shared" si="71"/>
        <v>0</v>
      </c>
      <c r="P412" s="215"/>
      <c r="Q412" s="215"/>
      <c r="R412" s="215"/>
      <c r="S412" s="215"/>
      <c r="T412" s="215"/>
      <c r="U412" s="216"/>
    </row>
    <row r="413" spans="1:21" ht="63.75" thickBot="1">
      <c r="A413" s="217" t="s">
        <v>74</v>
      </c>
      <c r="B413" s="56" t="s">
        <v>374</v>
      </c>
      <c r="C413" s="29" t="s">
        <v>10</v>
      </c>
      <c r="D413" s="29" t="s">
        <v>17</v>
      </c>
      <c r="E413" s="29" t="s">
        <v>898</v>
      </c>
      <c r="F413" s="29" t="s">
        <v>24</v>
      </c>
      <c r="G413" s="154" t="s">
        <v>848</v>
      </c>
      <c r="H413" s="154" t="s">
        <v>849</v>
      </c>
      <c r="I413" s="138" t="s">
        <v>349</v>
      </c>
      <c r="J413" s="221"/>
      <c r="K413" s="222">
        <v>10</v>
      </c>
      <c r="L413" s="222">
        <v>10</v>
      </c>
      <c r="M413" s="223">
        <v>30</v>
      </c>
      <c r="N413" s="224">
        <v>30</v>
      </c>
      <c r="O413" s="224"/>
      <c r="P413" s="224"/>
      <c r="Q413" s="224"/>
      <c r="R413" s="225"/>
      <c r="S413" s="225"/>
      <c r="T413" s="225"/>
      <c r="U413" s="226"/>
    </row>
  </sheetData>
  <sheetProtection/>
  <mergeCells count="151">
    <mergeCell ref="B403:I403"/>
    <mergeCell ref="B412:I412"/>
    <mergeCell ref="A363:I363"/>
    <mergeCell ref="A394:I394"/>
    <mergeCell ref="G396:G397"/>
    <mergeCell ref="A398:I398"/>
    <mergeCell ref="A400:I400"/>
    <mergeCell ref="G384:G385"/>
    <mergeCell ref="H384:H385"/>
    <mergeCell ref="I384:I385"/>
    <mergeCell ref="A389:I389"/>
    <mergeCell ref="A390:I390"/>
    <mergeCell ref="G392:G393"/>
    <mergeCell ref="G372:G373"/>
    <mergeCell ref="H372:H373"/>
    <mergeCell ref="I372:I373"/>
    <mergeCell ref="A378:I378"/>
    <mergeCell ref="G381:G382"/>
    <mergeCell ref="H381:H382"/>
    <mergeCell ref="I381:I382"/>
    <mergeCell ref="A365:I365"/>
    <mergeCell ref="G367:G368"/>
    <mergeCell ref="G369:G370"/>
    <mergeCell ref="B354:I354"/>
    <mergeCell ref="A355:I355"/>
    <mergeCell ref="B358:I358"/>
    <mergeCell ref="B361:I361"/>
    <mergeCell ref="A353:I353"/>
    <mergeCell ref="B364:I364"/>
    <mergeCell ref="B359:G359"/>
    <mergeCell ref="G334:G335"/>
    <mergeCell ref="H334:H335"/>
    <mergeCell ref="I334:I335"/>
    <mergeCell ref="A345:I345"/>
    <mergeCell ref="B348:I348"/>
    <mergeCell ref="B351:I351"/>
    <mergeCell ref="A315:I315"/>
    <mergeCell ref="A316:I316"/>
    <mergeCell ref="G318:G319"/>
    <mergeCell ref="G326:G327"/>
    <mergeCell ref="B317:G317"/>
    <mergeCell ref="G276:G277"/>
    <mergeCell ref="H276:H277"/>
    <mergeCell ref="I276:I277"/>
    <mergeCell ref="A290:I290"/>
    <mergeCell ref="G301:G302"/>
    <mergeCell ref="H301:H302"/>
    <mergeCell ref="I301:I302"/>
    <mergeCell ref="B280:G280"/>
    <mergeCell ref="A266:I266"/>
    <mergeCell ref="G272:G273"/>
    <mergeCell ref="G274:G275"/>
    <mergeCell ref="A259:I259"/>
    <mergeCell ref="G261:G262"/>
    <mergeCell ref="G264:G265"/>
    <mergeCell ref="H264:H265"/>
    <mergeCell ref="I264:I265"/>
    <mergeCell ref="A248:I248"/>
    <mergeCell ref="G250:G251"/>
    <mergeCell ref="H250:H251"/>
    <mergeCell ref="I250:I251"/>
    <mergeCell ref="A241:I241"/>
    <mergeCell ref="B258:I258"/>
    <mergeCell ref="A257:I257"/>
    <mergeCell ref="B255:G255"/>
    <mergeCell ref="A99:I99"/>
    <mergeCell ref="B229:I229"/>
    <mergeCell ref="A230:I230"/>
    <mergeCell ref="A228:I228"/>
    <mergeCell ref="B242:I242"/>
    <mergeCell ref="A243:I243"/>
    <mergeCell ref="A204:I204"/>
    <mergeCell ref="G207:G208"/>
    <mergeCell ref="H207:H208"/>
    <mergeCell ref="I207:I208"/>
    <mergeCell ref="B212:I212"/>
    <mergeCell ref="B225:I225"/>
    <mergeCell ref="G192:G193"/>
    <mergeCell ref="H192:H193"/>
    <mergeCell ref="I192:I193"/>
    <mergeCell ref="G199:G201"/>
    <mergeCell ref="A179:I179"/>
    <mergeCell ref="A180:I180"/>
    <mergeCell ref="G186:G188"/>
    <mergeCell ref="G190:G191"/>
    <mergeCell ref="G162:G163"/>
    <mergeCell ref="H162:H163"/>
    <mergeCell ref="I162:I163"/>
    <mergeCell ref="G175:G176"/>
    <mergeCell ref="H175:H176"/>
    <mergeCell ref="I175:I176"/>
    <mergeCell ref="G141:G142"/>
    <mergeCell ref="B100:I100"/>
    <mergeCell ref="A101:I101"/>
    <mergeCell ref="G107:G108"/>
    <mergeCell ref="G113:G114"/>
    <mergeCell ref="A148:I148"/>
    <mergeCell ref="G14:G15"/>
    <mergeCell ref="A12:I12"/>
    <mergeCell ref="G115:G118"/>
    <mergeCell ref="A139:I139"/>
    <mergeCell ref="B39:I39"/>
    <mergeCell ref="B34:I34"/>
    <mergeCell ref="A27:I27"/>
    <mergeCell ref="G47:G98"/>
    <mergeCell ref="H47:H98"/>
    <mergeCell ref="I47:I98"/>
    <mergeCell ref="C5:C7"/>
    <mergeCell ref="I4:I7"/>
    <mergeCell ref="B11:I11"/>
    <mergeCell ref="A4:A7"/>
    <mergeCell ref="B4:B7"/>
    <mergeCell ref="D5:D7"/>
    <mergeCell ref="A9:I9"/>
    <mergeCell ref="A10:I10"/>
    <mergeCell ref="G36:G37"/>
    <mergeCell ref="H36:H37"/>
    <mergeCell ref="I36:I37"/>
    <mergeCell ref="G43:G46"/>
    <mergeCell ref="H43:H46"/>
    <mergeCell ref="I43:I46"/>
    <mergeCell ref="K1:U1"/>
    <mergeCell ref="M6:O6"/>
    <mergeCell ref="P6:R6"/>
    <mergeCell ref="J4:U5"/>
    <mergeCell ref="G4:G7"/>
    <mergeCell ref="G23:G26"/>
    <mergeCell ref="S8:U8"/>
    <mergeCell ref="P8:R8"/>
    <mergeCell ref="S6:U6"/>
    <mergeCell ref="J6:J7"/>
    <mergeCell ref="B23:B25"/>
    <mergeCell ref="A23:A25"/>
    <mergeCell ref="B2:T2"/>
    <mergeCell ref="K6:K7"/>
    <mergeCell ref="C4:F4"/>
    <mergeCell ref="F5:F7"/>
    <mergeCell ref="H4:H7"/>
    <mergeCell ref="M8:O8"/>
    <mergeCell ref="L6:L7"/>
    <mergeCell ref="E5:E7"/>
    <mergeCell ref="B371:G371"/>
    <mergeCell ref="B391:G391"/>
    <mergeCell ref="B395:G395"/>
    <mergeCell ref="B13:G13"/>
    <mergeCell ref="B17:G17"/>
    <mergeCell ref="B28:G28"/>
    <mergeCell ref="B35:G35"/>
    <mergeCell ref="B181:G181"/>
    <mergeCell ref="B236:G236"/>
    <mergeCell ref="A22:I22"/>
  </mergeCells>
  <printOptions horizontalCentered="1"/>
  <pageMargins left="0.2362204724409449" right="0.1968503937007874" top="0.15748031496062992" bottom="0.2362204724409449" header="0.15748031496062992" footer="0.2362204724409449"/>
  <pageSetup horizontalDpi="600" verticalDpi="600" orientation="landscape" paperSize="9" scale="44" r:id="rId1"/>
</worksheet>
</file>

<file path=xl/worksheets/sheet2.xml><?xml version="1.0" encoding="utf-8"?>
<worksheet xmlns="http://schemas.openxmlformats.org/spreadsheetml/2006/main" xmlns:r="http://schemas.openxmlformats.org/officeDocument/2006/relationships">
  <dimension ref="A1:U81"/>
  <sheetViews>
    <sheetView zoomScale="60" zoomScaleNormal="60" zoomScalePageLayoutView="0" workbookViewId="0" topLeftCell="A58">
      <selection activeCell="B62" sqref="B62:B63"/>
    </sheetView>
  </sheetViews>
  <sheetFormatPr defaultColWidth="9.00390625" defaultRowHeight="12.75"/>
  <cols>
    <col min="1" max="1" width="8.75390625" style="9" customWidth="1"/>
    <col min="2" max="2" width="40.00390625" style="2" customWidth="1"/>
    <col min="3" max="4" width="6.625" style="2" customWidth="1"/>
    <col min="5" max="5" width="13.875" style="3" customWidth="1"/>
    <col min="6" max="6" width="8.25390625" style="4" customWidth="1"/>
    <col min="7" max="7" width="67.875" style="5" customWidth="1"/>
    <col min="8" max="8" width="17.00390625" style="6" customWidth="1"/>
    <col min="9" max="9" width="18.375" style="6" customWidth="1"/>
    <col min="10" max="10" width="13.25390625" style="6" customWidth="1"/>
    <col min="11" max="11" width="12.875" style="6" customWidth="1"/>
    <col min="12" max="12" width="12.125" style="6" customWidth="1"/>
    <col min="13" max="13" width="14.00390625" style="92" customWidth="1"/>
    <col min="14" max="14" width="14.25390625" style="92" customWidth="1"/>
    <col min="15" max="15" width="12.25390625" style="92" customWidth="1"/>
    <col min="16" max="17" width="6.25390625" style="92" customWidth="1"/>
    <col min="18" max="18" width="5.75390625" style="92" customWidth="1"/>
    <col min="19" max="19" width="5.375" style="92" customWidth="1"/>
    <col min="20" max="20" width="5.125" style="7" customWidth="1"/>
    <col min="21" max="21" width="6.25390625" style="7" customWidth="1"/>
    <col min="22" max="16384" width="9.125" style="7" customWidth="1"/>
  </cols>
  <sheetData>
    <row r="1" spans="1:19" ht="27" customHeight="1">
      <c r="A1" s="1"/>
      <c r="I1" s="301"/>
      <c r="J1" s="301"/>
      <c r="K1" s="301"/>
      <c r="L1" s="301"/>
      <c r="M1" s="301"/>
      <c r="N1" s="301"/>
      <c r="O1" s="301"/>
      <c r="P1" s="301"/>
      <c r="Q1" s="301"/>
      <c r="R1" s="301"/>
      <c r="S1" s="301"/>
    </row>
    <row r="2" spans="1:20" ht="50.25" customHeight="1">
      <c r="A2" s="8"/>
      <c r="B2" s="292" t="s">
        <v>1001</v>
      </c>
      <c r="C2" s="292"/>
      <c r="D2" s="292"/>
      <c r="E2" s="292"/>
      <c r="F2" s="292"/>
      <c r="G2" s="292"/>
      <c r="H2" s="292"/>
      <c r="I2" s="292"/>
      <c r="J2" s="292"/>
      <c r="K2" s="292"/>
      <c r="L2" s="292"/>
      <c r="M2" s="292"/>
      <c r="N2" s="292"/>
      <c r="O2" s="292"/>
      <c r="P2" s="292"/>
      <c r="Q2" s="292"/>
      <c r="R2" s="292"/>
      <c r="S2" s="292"/>
      <c r="T2" s="292"/>
    </row>
    <row r="3" spans="2:4" ht="15.75" thickBot="1">
      <c r="B3" s="10"/>
      <c r="C3" s="10"/>
      <c r="D3" s="10"/>
    </row>
    <row r="4" spans="1:21" ht="42" customHeight="1">
      <c r="A4" s="416" t="s">
        <v>47</v>
      </c>
      <c r="B4" s="410" t="s">
        <v>76</v>
      </c>
      <c r="C4" s="422" t="s">
        <v>73</v>
      </c>
      <c r="D4" s="423"/>
      <c r="E4" s="423"/>
      <c r="F4" s="423"/>
      <c r="G4" s="400" t="s">
        <v>79</v>
      </c>
      <c r="H4" s="412" t="s">
        <v>48</v>
      </c>
      <c r="I4" s="412" t="s">
        <v>77</v>
      </c>
      <c r="J4" s="305" t="s">
        <v>49</v>
      </c>
      <c r="K4" s="305"/>
      <c r="L4" s="305"/>
      <c r="M4" s="305"/>
      <c r="N4" s="305"/>
      <c r="O4" s="305"/>
      <c r="P4" s="305"/>
      <c r="Q4" s="305"/>
      <c r="R4" s="306"/>
      <c r="S4" s="306"/>
      <c r="T4" s="306"/>
      <c r="U4" s="307"/>
    </row>
    <row r="5" spans="1:21" ht="39" customHeight="1">
      <c r="A5" s="417"/>
      <c r="B5" s="411"/>
      <c r="C5" s="406" t="s">
        <v>50</v>
      </c>
      <c r="D5" s="406" t="s">
        <v>51</v>
      </c>
      <c r="E5" s="406" t="s">
        <v>52</v>
      </c>
      <c r="F5" s="406" t="s">
        <v>53</v>
      </c>
      <c r="G5" s="401"/>
      <c r="H5" s="406"/>
      <c r="I5" s="406"/>
      <c r="J5" s="308"/>
      <c r="K5" s="308"/>
      <c r="L5" s="308"/>
      <c r="M5" s="308"/>
      <c r="N5" s="308"/>
      <c r="O5" s="308"/>
      <c r="P5" s="308"/>
      <c r="Q5" s="308"/>
      <c r="R5" s="309"/>
      <c r="S5" s="309"/>
      <c r="T5" s="309"/>
      <c r="U5" s="310"/>
    </row>
    <row r="6" spans="1:21" ht="24" customHeight="1">
      <c r="A6" s="417"/>
      <c r="B6" s="411"/>
      <c r="C6" s="406"/>
      <c r="D6" s="406"/>
      <c r="E6" s="406"/>
      <c r="F6" s="406"/>
      <c r="G6" s="401"/>
      <c r="H6" s="406"/>
      <c r="I6" s="406"/>
      <c r="J6" s="293" t="s">
        <v>187</v>
      </c>
      <c r="K6" s="293" t="s">
        <v>188</v>
      </c>
      <c r="L6" s="293" t="s">
        <v>189</v>
      </c>
      <c r="M6" s="397" t="s">
        <v>11</v>
      </c>
      <c r="N6" s="398"/>
      <c r="O6" s="399"/>
      <c r="P6" s="302" t="s">
        <v>115</v>
      </c>
      <c r="Q6" s="303"/>
      <c r="R6" s="304"/>
      <c r="S6" s="302" t="s">
        <v>190</v>
      </c>
      <c r="T6" s="303"/>
      <c r="U6" s="315"/>
    </row>
    <row r="7" spans="1:21" s="11" customFormat="1" ht="43.5" customHeight="1">
      <c r="A7" s="417"/>
      <c r="B7" s="411"/>
      <c r="C7" s="406"/>
      <c r="D7" s="406"/>
      <c r="E7" s="406"/>
      <c r="F7" s="406"/>
      <c r="G7" s="402"/>
      <c r="H7" s="406"/>
      <c r="I7" s="406"/>
      <c r="J7" s="293"/>
      <c r="K7" s="293"/>
      <c r="L7" s="293"/>
      <c r="M7" s="134" t="s">
        <v>78</v>
      </c>
      <c r="N7" s="102" t="s">
        <v>54</v>
      </c>
      <c r="O7" s="102" t="s">
        <v>55</v>
      </c>
      <c r="P7" s="102" t="s">
        <v>78</v>
      </c>
      <c r="Q7" s="102" t="s">
        <v>54</v>
      </c>
      <c r="R7" s="102" t="s">
        <v>55</v>
      </c>
      <c r="S7" s="102" t="s">
        <v>78</v>
      </c>
      <c r="T7" s="102" t="s">
        <v>54</v>
      </c>
      <c r="U7" s="103" t="s">
        <v>55</v>
      </c>
    </row>
    <row r="8" spans="1:21" s="11" customFormat="1" ht="18.75">
      <c r="A8" s="14" t="s">
        <v>74</v>
      </c>
      <c r="B8" s="15">
        <v>2</v>
      </c>
      <c r="C8" s="16" t="s">
        <v>92</v>
      </c>
      <c r="D8" s="16" t="s">
        <v>93</v>
      </c>
      <c r="E8" s="16" t="s">
        <v>1</v>
      </c>
      <c r="F8" s="16" t="s">
        <v>2</v>
      </c>
      <c r="G8" s="16" t="s">
        <v>3</v>
      </c>
      <c r="H8" s="16" t="s">
        <v>75</v>
      </c>
      <c r="I8" s="16" t="s">
        <v>4</v>
      </c>
      <c r="J8" s="101">
        <v>10</v>
      </c>
      <c r="K8" s="101">
        <v>11</v>
      </c>
      <c r="L8" s="101">
        <v>12</v>
      </c>
      <c r="M8" s="394">
        <v>13</v>
      </c>
      <c r="N8" s="395"/>
      <c r="O8" s="403"/>
      <c r="P8" s="394">
        <v>14</v>
      </c>
      <c r="Q8" s="395"/>
      <c r="R8" s="403"/>
      <c r="S8" s="394">
        <v>15</v>
      </c>
      <c r="T8" s="395"/>
      <c r="U8" s="396"/>
    </row>
    <row r="9" spans="1:21" s="246" customFormat="1" ht="24.75" customHeight="1">
      <c r="A9" s="330" t="s">
        <v>264</v>
      </c>
      <c r="B9" s="330"/>
      <c r="C9" s="330"/>
      <c r="D9" s="330"/>
      <c r="E9" s="330"/>
      <c r="F9" s="330"/>
      <c r="G9" s="330"/>
      <c r="H9" s="330"/>
      <c r="I9" s="331"/>
      <c r="J9" s="247">
        <f aca="true" t="shared" si="0" ref="J9:O9">J10+J25+J34+J70</f>
        <v>134113.2</v>
      </c>
      <c r="K9" s="247">
        <f t="shared" si="0"/>
        <v>158002.40000000002</v>
      </c>
      <c r="L9" s="247">
        <f t="shared" si="0"/>
        <v>92113.79999999999</v>
      </c>
      <c r="M9" s="247">
        <f t="shared" si="0"/>
        <v>141554.5</v>
      </c>
      <c r="N9" s="247">
        <f t="shared" si="0"/>
        <v>141552.1</v>
      </c>
      <c r="O9" s="262">
        <f t="shared" si="0"/>
        <v>2.4</v>
      </c>
      <c r="P9" s="245"/>
      <c r="Q9" s="245"/>
      <c r="R9" s="245"/>
      <c r="S9" s="245"/>
      <c r="T9" s="245"/>
      <c r="U9" s="245"/>
    </row>
    <row r="10" spans="1:21" s="20" customFormat="1" ht="23.25" customHeight="1">
      <c r="A10" s="332" t="s">
        <v>186</v>
      </c>
      <c r="B10" s="332"/>
      <c r="C10" s="332"/>
      <c r="D10" s="332"/>
      <c r="E10" s="332"/>
      <c r="F10" s="332"/>
      <c r="G10" s="332"/>
      <c r="H10" s="332"/>
      <c r="I10" s="333"/>
      <c r="J10" s="147">
        <f aca="true" t="shared" si="1" ref="J10:O10">J11+J15+J18</f>
        <v>1986</v>
      </c>
      <c r="K10" s="147">
        <f t="shared" si="1"/>
        <v>5798.9</v>
      </c>
      <c r="L10" s="147">
        <f t="shared" si="1"/>
        <v>2936.2</v>
      </c>
      <c r="M10" s="147">
        <f t="shared" si="1"/>
        <v>9605.6</v>
      </c>
      <c r="N10" s="147">
        <f t="shared" si="1"/>
        <v>9605.6</v>
      </c>
      <c r="O10" s="147">
        <f t="shared" si="1"/>
        <v>0</v>
      </c>
      <c r="P10" s="147"/>
      <c r="Q10" s="147"/>
      <c r="R10" s="147"/>
      <c r="S10" s="147"/>
      <c r="T10" s="147"/>
      <c r="U10" s="148"/>
    </row>
    <row r="11" spans="1:21" s="11" customFormat="1" ht="37.5" customHeight="1">
      <c r="A11" s="36" t="s">
        <v>56</v>
      </c>
      <c r="B11" s="413" t="s">
        <v>117</v>
      </c>
      <c r="C11" s="414"/>
      <c r="D11" s="414"/>
      <c r="E11" s="414"/>
      <c r="F11" s="414"/>
      <c r="G11" s="414"/>
      <c r="H11" s="414"/>
      <c r="I11" s="415"/>
      <c r="J11" s="25">
        <f aca="true" t="shared" si="2" ref="J11:O11">J12</f>
        <v>0</v>
      </c>
      <c r="K11" s="25">
        <f t="shared" si="2"/>
        <v>1163.5</v>
      </c>
      <c r="L11" s="25">
        <f t="shared" si="2"/>
        <v>0</v>
      </c>
      <c r="M11" s="25">
        <f t="shared" si="2"/>
        <v>1177.8</v>
      </c>
      <c r="N11" s="25">
        <f t="shared" si="2"/>
        <v>1177.8</v>
      </c>
      <c r="O11" s="25">
        <f t="shared" si="2"/>
        <v>0</v>
      </c>
      <c r="P11" s="104"/>
      <c r="Q11" s="104"/>
      <c r="R11" s="104"/>
      <c r="S11" s="104"/>
      <c r="T11" s="25"/>
      <c r="U11" s="25"/>
    </row>
    <row r="12" spans="1:21" ht="40.5" customHeight="1">
      <c r="A12" s="407" t="s">
        <v>121</v>
      </c>
      <c r="B12" s="408"/>
      <c r="C12" s="408"/>
      <c r="D12" s="408"/>
      <c r="E12" s="408"/>
      <c r="F12" s="408"/>
      <c r="G12" s="408"/>
      <c r="H12" s="408"/>
      <c r="I12" s="409"/>
      <c r="J12" s="91">
        <f aca="true" t="shared" si="3" ref="J12:O13">SUM(J13:J13)</f>
        <v>0</v>
      </c>
      <c r="K12" s="91">
        <f t="shared" si="3"/>
        <v>1163.5</v>
      </c>
      <c r="L12" s="91">
        <f t="shared" si="3"/>
        <v>0</v>
      </c>
      <c r="M12" s="91">
        <f t="shared" si="3"/>
        <v>1177.8</v>
      </c>
      <c r="N12" s="91">
        <f t="shared" si="3"/>
        <v>1177.8</v>
      </c>
      <c r="O12" s="91">
        <f t="shared" si="3"/>
        <v>0</v>
      </c>
      <c r="P12" s="91"/>
      <c r="Q12" s="91"/>
      <c r="R12" s="91"/>
      <c r="S12" s="91"/>
      <c r="T12" s="91"/>
      <c r="U12" s="91"/>
    </row>
    <row r="13" spans="1:21" s="69" customFormat="1" ht="40.5" customHeight="1">
      <c r="A13" s="79" t="s">
        <v>60</v>
      </c>
      <c r="B13" s="71" t="s">
        <v>122</v>
      </c>
      <c r="C13" s="71"/>
      <c r="D13" s="71"/>
      <c r="E13" s="71"/>
      <c r="F13" s="71"/>
      <c r="G13" s="71"/>
      <c r="H13" s="71"/>
      <c r="I13" s="71"/>
      <c r="J13" s="70">
        <f t="shared" si="3"/>
        <v>0</v>
      </c>
      <c r="K13" s="70">
        <f t="shared" si="3"/>
        <v>1163.5</v>
      </c>
      <c r="L13" s="70">
        <f t="shared" si="3"/>
        <v>0</v>
      </c>
      <c r="M13" s="70">
        <f t="shared" si="3"/>
        <v>1177.8</v>
      </c>
      <c r="N13" s="70">
        <f t="shared" si="3"/>
        <v>1177.8</v>
      </c>
      <c r="O13" s="70">
        <f t="shared" si="3"/>
        <v>0</v>
      </c>
      <c r="P13" s="70"/>
      <c r="Q13" s="70"/>
      <c r="R13" s="70"/>
      <c r="S13" s="70"/>
      <c r="T13" s="70"/>
      <c r="U13" s="70"/>
    </row>
    <row r="14" spans="1:21" s="12" customFormat="1" ht="83.25" customHeight="1">
      <c r="A14" s="129" t="s">
        <v>262</v>
      </c>
      <c r="B14" s="54" t="s">
        <v>86</v>
      </c>
      <c r="C14" s="35" t="s">
        <v>5</v>
      </c>
      <c r="D14" s="35" t="s">
        <v>15</v>
      </c>
      <c r="E14" s="35" t="s">
        <v>213</v>
      </c>
      <c r="F14" s="35" t="s">
        <v>34</v>
      </c>
      <c r="G14" s="59" t="s">
        <v>220</v>
      </c>
      <c r="H14" s="57" t="s">
        <v>131</v>
      </c>
      <c r="I14" s="57" t="s">
        <v>110</v>
      </c>
      <c r="J14" s="24"/>
      <c r="K14" s="23">
        <v>1163.5</v>
      </c>
      <c r="L14" s="23"/>
      <c r="M14" s="67">
        <v>1177.8</v>
      </c>
      <c r="N14" s="67">
        <v>1177.8</v>
      </c>
      <c r="O14" s="67"/>
      <c r="P14" s="67"/>
      <c r="Q14" s="67"/>
      <c r="R14" s="83"/>
      <c r="S14" s="83"/>
      <c r="T14" s="73"/>
      <c r="U14" s="74"/>
    </row>
    <row r="15" spans="1:21" s="13" customFormat="1" ht="21" customHeight="1">
      <c r="A15" s="36" t="s">
        <v>61</v>
      </c>
      <c r="B15" s="50" t="s">
        <v>62</v>
      </c>
      <c r="C15" s="50"/>
      <c r="D15" s="50"/>
      <c r="E15" s="50"/>
      <c r="F15" s="50"/>
      <c r="G15" s="51"/>
      <c r="H15" s="52"/>
      <c r="I15" s="53"/>
      <c r="J15" s="104">
        <f aca="true" t="shared" si="4" ref="J15:O16">J16</f>
        <v>370.5</v>
      </c>
      <c r="K15" s="104">
        <f t="shared" si="4"/>
        <v>138.2</v>
      </c>
      <c r="L15" s="104">
        <f t="shared" si="4"/>
        <v>0</v>
      </c>
      <c r="M15" s="104">
        <f t="shared" si="4"/>
        <v>256.1</v>
      </c>
      <c r="N15" s="104">
        <f t="shared" si="4"/>
        <v>256.1</v>
      </c>
      <c r="O15" s="104">
        <f t="shared" si="4"/>
        <v>0</v>
      </c>
      <c r="P15" s="104"/>
      <c r="Q15" s="104"/>
      <c r="R15" s="104"/>
      <c r="S15" s="104"/>
      <c r="T15" s="25"/>
      <c r="U15" s="75"/>
    </row>
    <row r="16" spans="1:21" s="17" customFormat="1" ht="19.5" customHeight="1">
      <c r="A16" s="37" t="s">
        <v>64</v>
      </c>
      <c r="B16" s="404" t="s">
        <v>0</v>
      </c>
      <c r="C16" s="393"/>
      <c r="D16" s="393"/>
      <c r="E16" s="393"/>
      <c r="F16" s="393"/>
      <c r="G16" s="405"/>
      <c r="H16" s="42"/>
      <c r="I16" s="43"/>
      <c r="J16" s="90">
        <f t="shared" si="4"/>
        <v>370.5</v>
      </c>
      <c r="K16" s="90">
        <f t="shared" si="4"/>
        <v>138.2</v>
      </c>
      <c r="L16" s="90">
        <f t="shared" si="4"/>
        <v>0</v>
      </c>
      <c r="M16" s="90">
        <f t="shared" si="4"/>
        <v>256.1</v>
      </c>
      <c r="N16" s="90">
        <f t="shared" si="4"/>
        <v>256.1</v>
      </c>
      <c r="O16" s="90">
        <f t="shared" si="4"/>
        <v>0</v>
      </c>
      <c r="P16" s="90"/>
      <c r="Q16" s="90"/>
      <c r="R16" s="90"/>
      <c r="S16" s="90"/>
      <c r="T16" s="90"/>
      <c r="U16" s="90"/>
    </row>
    <row r="17" spans="1:21" s="12" customFormat="1" ht="99" customHeight="1">
      <c r="A17" s="129" t="s">
        <v>228</v>
      </c>
      <c r="B17" s="58" t="s">
        <v>116</v>
      </c>
      <c r="C17" s="62" t="s">
        <v>5</v>
      </c>
      <c r="D17" s="62" t="s">
        <v>15</v>
      </c>
      <c r="E17" s="62" t="s">
        <v>214</v>
      </c>
      <c r="F17" s="35" t="s">
        <v>32</v>
      </c>
      <c r="G17" s="59" t="s">
        <v>221</v>
      </c>
      <c r="H17" s="57" t="s">
        <v>131</v>
      </c>
      <c r="I17" s="57" t="s">
        <v>110</v>
      </c>
      <c r="J17" s="23">
        <v>370.5</v>
      </c>
      <c r="K17" s="23">
        <v>138.2</v>
      </c>
      <c r="L17" s="23"/>
      <c r="M17" s="67">
        <v>256.1</v>
      </c>
      <c r="N17" s="67">
        <v>256.1</v>
      </c>
      <c r="O17" s="67"/>
      <c r="P17" s="67"/>
      <c r="Q17" s="67"/>
      <c r="R17" s="83"/>
      <c r="S17" s="83"/>
      <c r="T17" s="73"/>
      <c r="U17" s="74"/>
    </row>
    <row r="18" spans="1:21" s="11" customFormat="1" ht="21" customHeight="1">
      <c r="A18" s="36" t="s">
        <v>65</v>
      </c>
      <c r="B18" s="50" t="s">
        <v>66</v>
      </c>
      <c r="C18" s="50"/>
      <c r="D18" s="50"/>
      <c r="E18" s="50"/>
      <c r="F18" s="50"/>
      <c r="G18" s="51"/>
      <c r="H18" s="52"/>
      <c r="I18" s="53"/>
      <c r="J18" s="104">
        <f aca="true" t="shared" si="5" ref="J18:O18">J19+J21+J23</f>
        <v>1615.5</v>
      </c>
      <c r="K18" s="104">
        <f t="shared" si="5"/>
        <v>4497.2</v>
      </c>
      <c r="L18" s="104">
        <f t="shared" si="5"/>
        <v>2936.2</v>
      </c>
      <c r="M18" s="104">
        <f t="shared" si="5"/>
        <v>8171.7</v>
      </c>
      <c r="N18" s="104">
        <f t="shared" si="5"/>
        <v>8171.7</v>
      </c>
      <c r="O18" s="104">
        <f t="shared" si="5"/>
        <v>0</v>
      </c>
      <c r="P18" s="104"/>
      <c r="Q18" s="104"/>
      <c r="R18" s="104"/>
      <c r="S18" s="104"/>
      <c r="T18" s="25"/>
      <c r="U18" s="25"/>
    </row>
    <row r="19" spans="1:21" s="19" customFormat="1" ht="15.75">
      <c r="A19" s="44" t="s">
        <v>63</v>
      </c>
      <c r="B19" s="45" t="s">
        <v>67</v>
      </c>
      <c r="C19" s="45"/>
      <c r="D19" s="45"/>
      <c r="E19" s="45"/>
      <c r="F19" s="45"/>
      <c r="G19" s="46"/>
      <c r="H19" s="47"/>
      <c r="I19" s="48"/>
      <c r="J19" s="90">
        <f aca="true" t="shared" si="6" ref="J19:O19">J20</f>
        <v>31.1</v>
      </c>
      <c r="K19" s="90">
        <f t="shared" si="6"/>
        <v>4020</v>
      </c>
      <c r="L19" s="90">
        <f t="shared" si="6"/>
        <v>2713.5</v>
      </c>
      <c r="M19" s="90">
        <f t="shared" si="6"/>
        <v>7621.3</v>
      </c>
      <c r="N19" s="90">
        <f t="shared" si="6"/>
        <v>7621.3</v>
      </c>
      <c r="O19" s="90">
        <f t="shared" si="6"/>
        <v>0</v>
      </c>
      <c r="P19" s="90"/>
      <c r="Q19" s="90"/>
      <c r="R19" s="90"/>
      <c r="S19" s="90"/>
      <c r="T19" s="90"/>
      <c r="U19" s="90"/>
    </row>
    <row r="20" spans="1:21" ht="129" customHeight="1">
      <c r="A20" s="26" t="s">
        <v>157</v>
      </c>
      <c r="B20" s="27" t="s">
        <v>123</v>
      </c>
      <c r="C20" s="29" t="s">
        <v>22</v>
      </c>
      <c r="D20" s="29" t="s">
        <v>10</v>
      </c>
      <c r="E20" s="29" t="s">
        <v>218</v>
      </c>
      <c r="F20" s="29" t="s">
        <v>28</v>
      </c>
      <c r="G20" s="60" t="s">
        <v>130</v>
      </c>
      <c r="H20" s="155">
        <v>41871</v>
      </c>
      <c r="I20" s="155">
        <v>43100</v>
      </c>
      <c r="J20" s="22">
        <v>31.1</v>
      </c>
      <c r="K20" s="22">
        <v>4020</v>
      </c>
      <c r="L20" s="22">
        <v>2713.5</v>
      </c>
      <c r="M20" s="67">
        <v>7621.3</v>
      </c>
      <c r="N20" s="67">
        <v>7621.3</v>
      </c>
      <c r="O20" s="67"/>
      <c r="P20" s="96"/>
      <c r="Q20" s="96"/>
      <c r="R20" s="97"/>
      <c r="S20" s="97"/>
      <c r="T20" s="76"/>
      <c r="U20" s="81"/>
    </row>
    <row r="21" spans="1:21" s="18" customFormat="1" ht="19.5" customHeight="1">
      <c r="A21" s="44" t="s">
        <v>69</v>
      </c>
      <c r="B21" s="38" t="s">
        <v>70</v>
      </c>
      <c r="C21" s="38"/>
      <c r="D21" s="38"/>
      <c r="E21" s="38"/>
      <c r="F21" s="39"/>
      <c r="G21" s="46"/>
      <c r="H21" s="47"/>
      <c r="I21" s="47"/>
      <c r="J21" s="90">
        <f aca="true" t="shared" si="7" ref="J21:O21">J22</f>
        <v>478.9</v>
      </c>
      <c r="K21" s="90">
        <f t="shared" si="7"/>
        <v>477.2</v>
      </c>
      <c r="L21" s="90">
        <f t="shared" si="7"/>
        <v>222.7</v>
      </c>
      <c r="M21" s="90">
        <f t="shared" si="7"/>
        <v>550.4</v>
      </c>
      <c r="N21" s="90">
        <f t="shared" si="7"/>
        <v>550.4</v>
      </c>
      <c r="O21" s="90">
        <f t="shared" si="7"/>
        <v>0</v>
      </c>
      <c r="P21" s="90"/>
      <c r="Q21" s="90"/>
      <c r="R21" s="90"/>
      <c r="S21" s="90"/>
      <c r="T21" s="90"/>
      <c r="U21" s="90"/>
    </row>
    <row r="22" spans="1:21" ht="127.5" customHeight="1">
      <c r="A22" s="26" t="s">
        <v>158</v>
      </c>
      <c r="B22" s="27" t="s">
        <v>129</v>
      </c>
      <c r="C22" s="29" t="s">
        <v>12</v>
      </c>
      <c r="D22" s="29" t="s">
        <v>14</v>
      </c>
      <c r="E22" s="29" t="s">
        <v>212</v>
      </c>
      <c r="F22" s="29" t="s">
        <v>28</v>
      </c>
      <c r="G22" s="60" t="s">
        <v>130</v>
      </c>
      <c r="H22" s="155">
        <v>41871</v>
      </c>
      <c r="I22" s="155">
        <v>43100</v>
      </c>
      <c r="J22" s="23">
        <v>478.9</v>
      </c>
      <c r="K22" s="22">
        <v>477.2</v>
      </c>
      <c r="L22" s="22">
        <v>222.7</v>
      </c>
      <c r="M22" s="67">
        <v>550.4</v>
      </c>
      <c r="N22" s="67">
        <v>550.4</v>
      </c>
      <c r="O22" s="96"/>
      <c r="P22" s="96"/>
      <c r="Q22" s="96"/>
      <c r="R22" s="97"/>
      <c r="S22" s="97"/>
      <c r="T22" s="78"/>
      <c r="U22" s="77"/>
    </row>
    <row r="23" spans="1:21" s="18" customFormat="1" ht="33" customHeight="1">
      <c r="A23" s="44" t="s">
        <v>71</v>
      </c>
      <c r="B23" s="38" t="s">
        <v>72</v>
      </c>
      <c r="C23" s="38"/>
      <c r="D23" s="38"/>
      <c r="E23" s="38"/>
      <c r="F23" s="39"/>
      <c r="G23" s="46"/>
      <c r="H23" s="47"/>
      <c r="I23" s="47"/>
      <c r="J23" s="90">
        <f>SUM(J24:J24)</f>
        <v>1105.5</v>
      </c>
      <c r="K23" s="90">
        <f>SUM(K24:K24)</f>
        <v>0</v>
      </c>
      <c r="L23" s="90">
        <f>SUM(L24:L24)</f>
        <v>0</v>
      </c>
      <c r="M23" s="90"/>
      <c r="N23" s="90"/>
      <c r="O23" s="90"/>
      <c r="P23" s="90"/>
      <c r="Q23" s="90"/>
      <c r="R23" s="90"/>
      <c r="S23" s="90"/>
      <c r="T23" s="90"/>
      <c r="U23" s="90"/>
    </row>
    <row r="24" spans="1:21" ht="154.5" customHeight="1">
      <c r="A24" s="26" t="s">
        <v>237</v>
      </c>
      <c r="B24" s="56" t="s">
        <v>173</v>
      </c>
      <c r="C24" s="29" t="s">
        <v>5</v>
      </c>
      <c r="D24" s="29" t="s">
        <v>15</v>
      </c>
      <c r="E24" s="29" t="s">
        <v>174</v>
      </c>
      <c r="F24" s="29" t="s">
        <v>28</v>
      </c>
      <c r="G24" s="57" t="s">
        <v>83</v>
      </c>
      <c r="H24" s="56" t="s">
        <v>84</v>
      </c>
      <c r="I24" s="56" t="s">
        <v>85</v>
      </c>
      <c r="J24" s="133">
        <v>1105.5</v>
      </c>
      <c r="K24" s="133"/>
      <c r="L24" s="133"/>
      <c r="M24" s="96"/>
      <c r="N24" s="96"/>
      <c r="O24" s="96"/>
      <c r="P24" s="96"/>
      <c r="Q24" s="96"/>
      <c r="R24" s="97"/>
      <c r="S24" s="97"/>
      <c r="T24" s="78"/>
      <c r="U24" s="77"/>
    </row>
    <row r="25" spans="1:21" ht="30.75" customHeight="1">
      <c r="A25" s="332" t="s">
        <v>576</v>
      </c>
      <c r="B25" s="332"/>
      <c r="C25" s="332"/>
      <c r="D25" s="332"/>
      <c r="E25" s="332"/>
      <c r="F25" s="332"/>
      <c r="G25" s="332"/>
      <c r="H25" s="332"/>
      <c r="I25" s="333"/>
      <c r="J25" s="147">
        <f aca="true" t="shared" si="8" ref="J25:O25">J26+J30</f>
        <v>5381.799999999999</v>
      </c>
      <c r="K25" s="147">
        <f t="shared" si="8"/>
        <v>2097.1</v>
      </c>
      <c r="L25" s="147">
        <f t="shared" si="8"/>
        <v>0</v>
      </c>
      <c r="M25" s="147">
        <f t="shared" si="8"/>
        <v>4207.599999999999</v>
      </c>
      <c r="N25" s="147">
        <f t="shared" si="8"/>
        <v>4205.2</v>
      </c>
      <c r="O25" s="147">
        <f t="shared" si="8"/>
        <v>2.4</v>
      </c>
      <c r="P25" s="147"/>
      <c r="Q25" s="147"/>
      <c r="R25" s="147"/>
      <c r="S25" s="147"/>
      <c r="T25" s="147"/>
      <c r="U25" s="148"/>
    </row>
    <row r="26" spans="1:21" ht="15.75" customHeight="1">
      <c r="A26" s="36" t="s">
        <v>56</v>
      </c>
      <c r="B26" s="413" t="s">
        <v>117</v>
      </c>
      <c r="C26" s="414"/>
      <c r="D26" s="414"/>
      <c r="E26" s="414"/>
      <c r="F26" s="414"/>
      <c r="G26" s="414"/>
      <c r="H26" s="414"/>
      <c r="I26" s="415"/>
      <c r="J26" s="104">
        <f>J27</f>
        <v>3.4</v>
      </c>
      <c r="K26" s="104">
        <f aca="true" t="shared" si="9" ref="K26:O27">K27</f>
        <v>0</v>
      </c>
      <c r="L26" s="104">
        <f t="shared" si="9"/>
        <v>0</v>
      </c>
      <c r="M26" s="104">
        <f t="shared" si="9"/>
        <v>2.4</v>
      </c>
      <c r="N26" s="104">
        <f t="shared" si="9"/>
        <v>0</v>
      </c>
      <c r="O26" s="104">
        <f t="shared" si="9"/>
        <v>2.4</v>
      </c>
      <c r="P26" s="104"/>
      <c r="Q26" s="104"/>
      <c r="R26" s="104"/>
      <c r="S26" s="104"/>
      <c r="T26" s="25"/>
      <c r="U26" s="25"/>
    </row>
    <row r="27" spans="1:21" ht="15.75" customHeight="1">
      <c r="A27" s="392" t="s">
        <v>120</v>
      </c>
      <c r="B27" s="393"/>
      <c r="C27" s="393"/>
      <c r="D27" s="393"/>
      <c r="E27" s="393"/>
      <c r="F27" s="393"/>
      <c r="G27" s="393"/>
      <c r="H27" s="393"/>
      <c r="I27" s="393"/>
      <c r="J27" s="91">
        <f>J28</f>
        <v>3.4</v>
      </c>
      <c r="K27" s="91">
        <f t="shared" si="9"/>
        <v>0</v>
      </c>
      <c r="L27" s="91">
        <f t="shared" si="9"/>
        <v>0</v>
      </c>
      <c r="M27" s="91">
        <f t="shared" si="9"/>
        <v>2.4</v>
      </c>
      <c r="N27" s="91">
        <f t="shared" si="9"/>
        <v>0</v>
      </c>
      <c r="O27" s="91">
        <f t="shared" si="9"/>
        <v>2.4</v>
      </c>
      <c r="P27" s="91"/>
      <c r="Q27" s="91"/>
      <c r="R27" s="91"/>
      <c r="S27" s="91"/>
      <c r="T27" s="91"/>
      <c r="U27" s="106"/>
    </row>
    <row r="28" spans="1:21" ht="31.5">
      <c r="A28" s="32" t="s">
        <v>59</v>
      </c>
      <c r="B28" s="61" t="s">
        <v>9</v>
      </c>
      <c r="C28" s="29"/>
      <c r="D28" s="29"/>
      <c r="E28" s="29"/>
      <c r="F28" s="29"/>
      <c r="G28" s="33"/>
      <c r="H28" s="33"/>
      <c r="I28" s="34"/>
      <c r="J28" s="80">
        <f aca="true" t="shared" si="10" ref="J28:O28">SUM(J29:J29)</f>
        <v>3.4</v>
      </c>
      <c r="K28" s="80">
        <f t="shared" si="10"/>
        <v>0</v>
      </c>
      <c r="L28" s="80">
        <f t="shared" si="10"/>
        <v>0</v>
      </c>
      <c r="M28" s="80">
        <f t="shared" si="10"/>
        <v>2.4</v>
      </c>
      <c r="N28" s="80">
        <f t="shared" si="10"/>
        <v>0</v>
      </c>
      <c r="O28" s="80">
        <f t="shared" si="10"/>
        <v>2.4</v>
      </c>
      <c r="P28" s="80"/>
      <c r="Q28" s="80"/>
      <c r="R28" s="80"/>
      <c r="S28" s="80"/>
      <c r="T28" s="194"/>
      <c r="U28" s="194"/>
    </row>
    <row r="29" spans="1:21" ht="105" customHeight="1">
      <c r="A29" s="32" t="s">
        <v>230</v>
      </c>
      <c r="B29" s="58" t="s">
        <v>577</v>
      </c>
      <c r="C29" s="54" t="s">
        <v>10</v>
      </c>
      <c r="D29" s="54" t="s">
        <v>18</v>
      </c>
      <c r="E29" s="54" t="s">
        <v>578</v>
      </c>
      <c r="F29" s="29" t="s">
        <v>27</v>
      </c>
      <c r="G29" s="59" t="s">
        <v>579</v>
      </c>
      <c r="H29" s="57" t="s">
        <v>580</v>
      </c>
      <c r="I29" s="57" t="s">
        <v>581</v>
      </c>
      <c r="J29" s="22">
        <v>3.4</v>
      </c>
      <c r="K29" s="22"/>
      <c r="L29" s="22"/>
      <c r="M29" s="67">
        <v>2.4</v>
      </c>
      <c r="N29" s="67">
        <v>0</v>
      </c>
      <c r="O29" s="67">
        <v>2.4</v>
      </c>
      <c r="P29" s="67"/>
      <c r="Q29" s="67"/>
      <c r="R29" s="83"/>
      <c r="S29" s="83"/>
      <c r="T29" s="22"/>
      <c r="U29" s="195"/>
    </row>
    <row r="30" spans="1:21" ht="15.75">
      <c r="A30" s="36" t="s">
        <v>61</v>
      </c>
      <c r="B30" s="50" t="s">
        <v>62</v>
      </c>
      <c r="C30" s="50"/>
      <c r="D30" s="50"/>
      <c r="E30" s="50"/>
      <c r="F30" s="50"/>
      <c r="G30" s="51"/>
      <c r="H30" s="52"/>
      <c r="I30" s="53"/>
      <c r="J30" s="104">
        <f aca="true" t="shared" si="11" ref="J30:O30">J31</f>
        <v>5378.4</v>
      </c>
      <c r="K30" s="104">
        <f t="shared" si="11"/>
        <v>2097.1</v>
      </c>
      <c r="L30" s="104">
        <f t="shared" si="11"/>
        <v>0</v>
      </c>
      <c r="M30" s="104">
        <f t="shared" si="11"/>
        <v>4205.2</v>
      </c>
      <c r="N30" s="104">
        <f t="shared" si="11"/>
        <v>4205.2</v>
      </c>
      <c r="O30" s="104">
        <f t="shared" si="11"/>
        <v>0</v>
      </c>
      <c r="P30" s="104"/>
      <c r="Q30" s="104"/>
      <c r="R30" s="104"/>
      <c r="S30" s="104"/>
      <c r="T30" s="25"/>
      <c r="U30" s="75"/>
    </row>
    <row r="31" spans="1:21" ht="23.25" customHeight="1">
      <c r="A31" s="37" t="s">
        <v>64</v>
      </c>
      <c r="B31" s="404" t="s">
        <v>0</v>
      </c>
      <c r="C31" s="393"/>
      <c r="D31" s="393"/>
      <c r="E31" s="393"/>
      <c r="F31" s="393"/>
      <c r="G31" s="405"/>
      <c r="H31" s="42"/>
      <c r="I31" s="43"/>
      <c r="J31" s="90">
        <f aca="true" t="shared" si="12" ref="J31:O31">J32+J33</f>
        <v>5378.4</v>
      </c>
      <c r="K31" s="90">
        <f t="shared" si="12"/>
        <v>2097.1</v>
      </c>
      <c r="L31" s="90">
        <f t="shared" si="12"/>
        <v>0</v>
      </c>
      <c r="M31" s="90">
        <f t="shared" si="12"/>
        <v>4205.2</v>
      </c>
      <c r="N31" s="90">
        <f t="shared" si="12"/>
        <v>4205.2</v>
      </c>
      <c r="O31" s="90">
        <f t="shared" si="12"/>
        <v>0</v>
      </c>
      <c r="P31" s="90"/>
      <c r="Q31" s="90"/>
      <c r="R31" s="90"/>
      <c r="S31" s="90"/>
      <c r="T31" s="90"/>
      <c r="U31" s="90"/>
    </row>
    <row r="32" spans="1:21" ht="47.25" customHeight="1">
      <c r="A32" s="167" t="s">
        <v>343</v>
      </c>
      <c r="B32" s="58" t="s">
        <v>582</v>
      </c>
      <c r="C32" s="35" t="s">
        <v>5</v>
      </c>
      <c r="D32" s="35" t="s">
        <v>14</v>
      </c>
      <c r="E32" s="35" t="s">
        <v>583</v>
      </c>
      <c r="F32" s="35" t="s">
        <v>32</v>
      </c>
      <c r="G32" s="370" t="s">
        <v>584</v>
      </c>
      <c r="H32" s="337" t="s">
        <v>131</v>
      </c>
      <c r="I32" s="337" t="s">
        <v>110</v>
      </c>
      <c r="J32" s="23"/>
      <c r="K32" s="23">
        <v>700.9</v>
      </c>
      <c r="L32" s="23"/>
      <c r="M32" s="67"/>
      <c r="N32" s="67"/>
      <c r="O32" s="67"/>
      <c r="P32" s="67"/>
      <c r="Q32" s="67"/>
      <c r="R32" s="83"/>
      <c r="S32" s="83"/>
      <c r="T32" s="73"/>
      <c r="U32" s="74"/>
    </row>
    <row r="33" spans="1:21" ht="31.5">
      <c r="A33" s="167" t="s">
        <v>585</v>
      </c>
      <c r="B33" s="58" t="s">
        <v>586</v>
      </c>
      <c r="C33" s="35" t="s">
        <v>5</v>
      </c>
      <c r="D33" s="35" t="s">
        <v>14</v>
      </c>
      <c r="E33" s="35" t="s">
        <v>587</v>
      </c>
      <c r="F33" s="35" t="s">
        <v>32</v>
      </c>
      <c r="G33" s="371"/>
      <c r="H33" s="339"/>
      <c r="I33" s="339"/>
      <c r="J33" s="23">
        <v>5378.4</v>
      </c>
      <c r="K33" s="23">
        <v>1396.2</v>
      </c>
      <c r="L33" s="23"/>
      <c r="M33" s="67">
        <v>4205.2</v>
      </c>
      <c r="N33" s="67">
        <v>4205.2</v>
      </c>
      <c r="O33" s="67"/>
      <c r="P33" s="67"/>
      <c r="Q33" s="67"/>
      <c r="R33" s="83"/>
      <c r="S33" s="83"/>
      <c r="T33" s="73"/>
      <c r="U33" s="74"/>
    </row>
    <row r="34" spans="1:21" ht="25.5" customHeight="1">
      <c r="A34" s="332" t="s">
        <v>263</v>
      </c>
      <c r="B34" s="332"/>
      <c r="C34" s="332"/>
      <c r="D34" s="332"/>
      <c r="E34" s="332"/>
      <c r="F34" s="332"/>
      <c r="G34" s="332"/>
      <c r="H34" s="332"/>
      <c r="I34" s="333"/>
      <c r="J34" s="147">
        <f aca="true" t="shared" si="13" ref="J34:O34">J35+J64</f>
        <v>86044.2</v>
      </c>
      <c r="K34" s="147">
        <f t="shared" si="13"/>
        <v>114705.1</v>
      </c>
      <c r="L34" s="147">
        <f t="shared" si="13"/>
        <v>63174.7</v>
      </c>
      <c r="M34" s="147">
        <f t="shared" si="13"/>
        <v>107853.50000000001</v>
      </c>
      <c r="N34" s="147">
        <f t="shared" si="13"/>
        <v>107853.50000000001</v>
      </c>
      <c r="O34" s="147">
        <f t="shared" si="13"/>
        <v>0</v>
      </c>
      <c r="P34" s="147"/>
      <c r="Q34" s="147"/>
      <c r="R34" s="147"/>
      <c r="S34" s="147"/>
      <c r="T34" s="147"/>
      <c r="U34" s="148"/>
    </row>
    <row r="35" spans="1:21" ht="15.75">
      <c r="A35" s="36" t="s">
        <v>56</v>
      </c>
      <c r="B35" s="413" t="s">
        <v>117</v>
      </c>
      <c r="C35" s="414"/>
      <c r="D35" s="414"/>
      <c r="E35" s="414"/>
      <c r="F35" s="414"/>
      <c r="G35" s="414"/>
      <c r="H35" s="414"/>
      <c r="I35" s="415"/>
      <c r="J35" s="104">
        <f aca="true" t="shared" si="14" ref="J35:O35">J36+J45+J54+J58</f>
        <v>85177.3</v>
      </c>
      <c r="K35" s="104">
        <f t="shared" si="14"/>
        <v>113605</v>
      </c>
      <c r="L35" s="104">
        <f t="shared" si="14"/>
        <v>62794.2</v>
      </c>
      <c r="M35" s="104">
        <f t="shared" si="14"/>
        <v>106686.00000000001</v>
      </c>
      <c r="N35" s="104">
        <f t="shared" si="14"/>
        <v>106686.00000000001</v>
      </c>
      <c r="O35" s="104">
        <f t="shared" si="14"/>
        <v>0</v>
      </c>
      <c r="P35" s="104"/>
      <c r="Q35" s="104"/>
      <c r="R35" s="104"/>
      <c r="S35" s="104"/>
      <c r="T35" s="25"/>
      <c r="U35" s="25"/>
    </row>
    <row r="36" spans="1:21" ht="15.75">
      <c r="A36" s="389" t="s">
        <v>118</v>
      </c>
      <c r="B36" s="390"/>
      <c r="C36" s="390"/>
      <c r="D36" s="390"/>
      <c r="E36" s="390"/>
      <c r="F36" s="390"/>
      <c r="G36" s="390"/>
      <c r="H36" s="390"/>
      <c r="I36" s="391"/>
      <c r="J36" s="90">
        <f aca="true" t="shared" si="15" ref="J36:O36">J37+J41</f>
        <v>1122</v>
      </c>
      <c r="K36" s="90">
        <f t="shared" si="15"/>
        <v>1253.3999999999999</v>
      </c>
      <c r="L36" s="90">
        <f t="shared" si="15"/>
        <v>581.4</v>
      </c>
      <c r="M36" s="90">
        <f t="shared" si="15"/>
        <v>1175</v>
      </c>
      <c r="N36" s="90">
        <f t="shared" si="15"/>
        <v>1175</v>
      </c>
      <c r="O36" s="90">
        <f t="shared" si="15"/>
        <v>0</v>
      </c>
      <c r="P36" s="90"/>
      <c r="Q36" s="90"/>
      <c r="R36" s="90"/>
      <c r="S36" s="90"/>
      <c r="T36" s="90"/>
      <c r="U36" s="105"/>
    </row>
    <row r="37" spans="1:21" ht="31.5">
      <c r="A37" s="26" t="s">
        <v>57</v>
      </c>
      <c r="B37" s="61" t="s">
        <v>119</v>
      </c>
      <c r="C37" s="27"/>
      <c r="D37" s="27"/>
      <c r="E37" s="27"/>
      <c r="F37" s="28"/>
      <c r="G37" s="30"/>
      <c r="H37" s="31"/>
      <c r="I37" s="31"/>
      <c r="J37" s="80">
        <f aca="true" t="shared" si="16" ref="J37:O37">SUM(J38:J40)</f>
        <v>1007.4000000000001</v>
      </c>
      <c r="K37" s="80">
        <f t="shared" si="16"/>
        <v>1175.8</v>
      </c>
      <c r="L37" s="80">
        <f t="shared" si="16"/>
        <v>550.5</v>
      </c>
      <c r="M37" s="80">
        <f t="shared" si="16"/>
        <v>1061.4</v>
      </c>
      <c r="N37" s="80">
        <f t="shared" si="16"/>
        <v>1061.4</v>
      </c>
      <c r="O37" s="80">
        <f t="shared" si="16"/>
        <v>0</v>
      </c>
      <c r="P37" s="80"/>
      <c r="Q37" s="80"/>
      <c r="R37" s="80"/>
      <c r="S37" s="80"/>
      <c r="T37" s="194"/>
      <c r="U37" s="194"/>
    </row>
    <row r="38" spans="1:21" ht="77.25" customHeight="1">
      <c r="A38" s="26" t="s">
        <v>222</v>
      </c>
      <c r="B38" s="56" t="s">
        <v>763</v>
      </c>
      <c r="C38" s="29" t="s">
        <v>10</v>
      </c>
      <c r="D38" s="29" t="s">
        <v>15</v>
      </c>
      <c r="E38" s="29" t="s">
        <v>764</v>
      </c>
      <c r="F38" s="29" t="s">
        <v>26</v>
      </c>
      <c r="G38" s="59" t="s">
        <v>765</v>
      </c>
      <c r="H38" s="57" t="s">
        <v>406</v>
      </c>
      <c r="I38" s="57" t="s">
        <v>294</v>
      </c>
      <c r="J38" s="23">
        <v>330.8</v>
      </c>
      <c r="K38" s="22">
        <v>364.2</v>
      </c>
      <c r="L38" s="22">
        <v>184</v>
      </c>
      <c r="M38" s="67">
        <v>326.1</v>
      </c>
      <c r="N38" s="67">
        <v>326.1</v>
      </c>
      <c r="O38" s="67"/>
      <c r="P38" s="67"/>
      <c r="Q38" s="67"/>
      <c r="R38" s="83"/>
      <c r="S38" s="83"/>
      <c r="T38" s="73"/>
      <c r="U38" s="74"/>
    </row>
    <row r="39" spans="1:21" ht="110.25">
      <c r="A39" s="26" t="s">
        <v>223</v>
      </c>
      <c r="B39" s="58" t="s">
        <v>766</v>
      </c>
      <c r="C39" s="29" t="s">
        <v>319</v>
      </c>
      <c r="D39" s="29" t="s">
        <v>13</v>
      </c>
      <c r="E39" s="29" t="s">
        <v>767</v>
      </c>
      <c r="F39" s="29" t="s">
        <v>26</v>
      </c>
      <c r="G39" s="59" t="s">
        <v>622</v>
      </c>
      <c r="H39" s="57" t="s">
        <v>406</v>
      </c>
      <c r="I39" s="57" t="s">
        <v>294</v>
      </c>
      <c r="J39" s="23">
        <v>355.8</v>
      </c>
      <c r="K39" s="22">
        <v>448.1</v>
      </c>
      <c r="L39" s="22">
        <v>221.5</v>
      </c>
      <c r="M39" s="67">
        <v>410</v>
      </c>
      <c r="N39" s="67">
        <v>410</v>
      </c>
      <c r="O39" s="67"/>
      <c r="P39" s="67"/>
      <c r="Q39" s="67"/>
      <c r="R39" s="83"/>
      <c r="S39" s="83"/>
      <c r="T39" s="73"/>
      <c r="U39" s="74"/>
    </row>
    <row r="40" spans="1:21" ht="78.75">
      <c r="A40" s="26" t="s">
        <v>224</v>
      </c>
      <c r="B40" s="56" t="s">
        <v>768</v>
      </c>
      <c r="C40" s="29" t="s">
        <v>319</v>
      </c>
      <c r="D40" s="29" t="s">
        <v>13</v>
      </c>
      <c r="E40" s="29" t="s">
        <v>769</v>
      </c>
      <c r="F40" s="29" t="s">
        <v>26</v>
      </c>
      <c r="G40" s="59" t="s">
        <v>622</v>
      </c>
      <c r="H40" s="57" t="s">
        <v>406</v>
      </c>
      <c r="I40" s="57" t="s">
        <v>294</v>
      </c>
      <c r="J40" s="23">
        <v>320.8</v>
      </c>
      <c r="K40" s="22">
        <v>363.5</v>
      </c>
      <c r="L40" s="22">
        <v>145</v>
      </c>
      <c r="M40" s="67">
        <v>325.3</v>
      </c>
      <c r="N40" s="67">
        <v>325.3</v>
      </c>
      <c r="O40" s="67"/>
      <c r="P40" s="67"/>
      <c r="Q40" s="67"/>
      <c r="R40" s="83"/>
      <c r="S40" s="83"/>
      <c r="T40" s="73"/>
      <c r="U40" s="23"/>
    </row>
    <row r="41" spans="1:21" ht="24.75" customHeight="1">
      <c r="A41" s="32" t="s">
        <v>58</v>
      </c>
      <c r="B41" s="276" t="s">
        <v>8</v>
      </c>
      <c r="C41" s="277"/>
      <c r="D41" s="277"/>
      <c r="E41" s="277"/>
      <c r="F41" s="277"/>
      <c r="G41" s="278"/>
      <c r="H41" s="33"/>
      <c r="I41" s="34"/>
      <c r="J41" s="80">
        <f aca="true" t="shared" si="17" ref="J41:O41">SUM(J42:J44)</f>
        <v>114.6</v>
      </c>
      <c r="K41" s="80">
        <f t="shared" si="17"/>
        <v>77.6</v>
      </c>
      <c r="L41" s="80">
        <f t="shared" si="17"/>
        <v>30.9</v>
      </c>
      <c r="M41" s="80">
        <f t="shared" si="17"/>
        <v>113.6</v>
      </c>
      <c r="N41" s="80">
        <f t="shared" si="17"/>
        <v>113.6</v>
      </c>
      <c r="O41" s="80">
        <f t="shared" si="17"/>
        <v>0</v>
      </c>
      <c r="P41" s="80"/>
      <c r="Q41" s="80"/>
      <c r="R41" s="80"/>
      <c r="S41" s="80"/>
      <c r="T41" s="197"/>
      <c r="U41" s="197"/>
    </row>
    <row r="42" spans="1:21" ht="78.75">
      <c r="A42" s="32" t="s">
        <v>225</v>
      </c>
      <c r="B42" s="56" t="s">
        <v>763</v>
      </c>
      <c r="C42" s="29" t="s">
        <v>10</v>
      </c>
      <c r="D42" s="29" t="s">
        <v>15</v>
      </c>
      <c r="E42" s="29" t="s">
        <v>764</v>
      </c>
      <c r="F42" s="29" t="s">
        <v>27</v>
      </c>
      <c r="G42" s="59" t="s">
        <v>765</v>
      </c>
      <c r="H42" s="57" t="s">
        <v>406</v>
      </c>
      <c r="I42" s="57" t="s">
        <v>294</v>
      </c>
      <c r="J42" s="23">
        <v>19.8</v>
      </c>
      <c r="K42" s="67">
        <v>23.5</v>
      </c>
      <c r="L42" s="67">
        <v>7</v>
      </c>
      <c r="M42" s="67">
        <v>34.9</v>
      </c>
      <c r="N42" s="67">
        <v>34.9</v>
      </c>
      <c r="O42" s="67"/>
      <c r="P42" s="67"/>
      <c r="Q42" s="67"/>
      <c r="R42" s="83"/>
      <c r="S42" s="83"/>
      <c r="T42" s="73"/>
      <c r="U42" s="74"/>
    </row>
    <row r="43" spans="1:21" ht="78.75">
      <c r="A43" s="32" t="s">
        <v>770</v>
      </c>
      <c r="B43" s="56" t="s">
        <v>768</v>
      </c>
      <c r="C43" s="29" t="s">
        <v>319</v>
      </c>
      <c r="D43" s="29" t="s">
        <v>13</v>
      </c>
      <c r="E43" s="29" t="s">
        <v>769</v>
      </c>
      <c r="F43" s="29" t="s">
        <v>27</v>
      </c>
      <c r="G43" s="59" t="s">
        <v>622</v>
      </c>
      <c r="H43" s="57" t="s">
        <v>406</v>
      </c>
      <c r="I43" s="57" t="s">
        <v>294</v>
      </c>
      <c r="J43" s="23">
        <v>28.8</v>
      </c>
      <c r="K43" s="22">
        <v>23.5</v>
      </c>
      <c r="L43" s="22">
        <v>8.2</v>
      </c>
      <c r="M43" s="67">
        <v>36.7</v>
      </c>
      <c r="N43" s="67">
        <v>36.7</v>
      </c>
      <c r="O43" s="67"/>
      <c r="P43" s="67"/>
      <c r="Q43" s="67"/>
      <c r="R43" s="83"/>
      <c r="S43" s="83"/>
      <c r="T43" s="73"/>
      <c r="U43" s="74"/>
    </row>
    <row r="44" spans="1:21" ht="110.25">
      <c r="A44" s="32" t="s">
        <v>310</v>
      </c>
      <c r="B44" s="58" t="s">
        <v>766</v>
      </c>
      <c r="C44" s="29" t="s">
        <v>319</v>
      </c>
      <c r="D44" s="29" t="s">
        <v>13</v>
      </c>
      <c r="E44" s="29" t="s">
        <v>767</v>
      </c>
      <c r="F44" s="29" t="s">
        <v>27</v>
      </c>
      <c r="G44" s="59" t="s">
        <v>622</v>
      </c>
      <c r="H44" s="57" t="s">
        <v>406</v>
      </c>
      <c r="I44" s="57" t="s">
        <v>294</v>
      </c>
      <c r="J44" s="23">
        <v>66</v>
      </c>
      <c r="K44" s="22">
        <v>30.6</v>
      </c>
      <c r="L44" s="22">
        <v>15.7</v>
      </c>
      <c r="M44" s="67">
        <v>42</v>
      </c>
      <c r="N44" s="67">
        <v>42</v>
      </c>
      <c r="O44" s="67"/>
      <c r="P44" s="67"/>
      <c r="Q44" s="67"/>
      <c r="R44" s="83"/>
      <c r="S44" s="83"/>
      <c r="T44" s="73"/>
      <c r="U44" s="74"/>
    </row>
    <row r="45" spans="1:21" ht="15.75">
      <c r="A45" s="424" t="s">
        <v>342</v>
      </c>
      <c r="B45" s="425"/>
      <c r="C45" s="425"/>
      <c r="D45" s="425"/>
      <c r="E45" s="425"/>
      <c r="F45" s="425"/>
      <c r="G45" s="425"/>
      <c r="H45" s="425"/>
      <c r="I45" s="426"/>
      <c r="J45" s="90">
        <f aca="true" t="shared" si="18" ref="J45:O45">J46+J50</f>
        <v>21139.5</v>
      </c>
      <c r="K45" s="90">
        <f t="shared" si="18"/>
        <v>21128</v>
      </c>
      <c r="L45" s="90">
        <f t="shared" si="18"/>
        <v>11412.2</v>
      </c>
      <c r="M45" s="90">
        <f t="shared" si="18"/>
        <v>20392.2</v>
      </c>
      <c r="N45" s="90">
        <f t="shared" si="18"/>
        <v>20392.2</v>
      </c>
      <c r="O45" s="90">
        <f t="shared" si="18"/>
        <v>0</v>
      </c>
      <c r="P45" s="90"/>
      <c r="Q45" s="90"/>
      <c r="R45" s="90"/>
      <c r="S45" s="90"/>
      <c r="T45" s="90"/>
      <c r="U45" s="105"/>
    </row>
    <row r="46" spans="1:21" ht="31.5">
      <c r="A46" s="26" t="s">
        <v>343</v>
      </c>
      <c r="B46" s="61" t="s">
        <v>771</v>
      </c>
      <c r="C46" s="54"/>
      <c r="D46" s="54"/>
      <c r="E46" s="54"/>
      <c r="F46" s="29"/>
      <c r="G46" s="30"/>
      <c r="H46" s="31"/>
      <c r="I46" s="31"/>
      <c r="J46" s="80">
        <f aca="true" t="shared" si="19" ref="J46:O46">SUM(J47:J49)</f>
        <v>19780.4</v>
      </c>
      <c r="K46" s="80">
        <f t="shared" si="19"/>
        <v>20508.9</v>
      </c>
      <c r="L46" s="80">
        <f t="shared" si="19"/>
        <v>11188.7</v>
      </c>
      <c r="M46" s="80">
        <f t="shared" si="19"/>
        <v>17500.4</v>
      </c>
      <c r="N46" s="80">
        <f t="shared" si="19"/>
        <v>17500.4</v>
      </c>
      <c r="O46" s="80">
        <f t="shared" si="19"/>
        <v>0</v>
      </c>
      <c r="P46" s="80"/>
      <c r="Q46" s="80"/>
      <c r="R46" s="80"/>
      <c r="S46" s="80"/>
      <c r="T46" s="194"/>
      <c r="U46" s="194"/>
    </row>
    <row r="47" spans="1:21" ht="126">
      <c r="A47" s="26" t="s">
        <v>345</v>
      </c>
      <c r="B47" s="56" t="s">
        <v>772</v>
      </c>
      <c r="C47" s="29" t="s">
        <v>319</v>
      </c>
      <c r="D47" s="29" t="s">
        <v>10</v>
      </c>
      <c r="E47" s="29" t="s">
        <v>773</v>
      </c>
      <c r="F47" s="29" t="s">
        <v>26</v>
      </c>
      <c r="G47" s="59" t="s">
        <v>774</v>
      </c>
      <c r="H47" s="57" t="s">
        <v>775</v>
      </c>
      <c r="I47" s="57" t="s">
        <v>776</v>
      </c>
      <c r="J47" s="22">
        <v>2</v>
      </c>
      <c r="K47" s="22"/>
      <c r="L47" s="22"/>
      <c r="M47" s="67"/>
      <c r="N47" s="67"/>
      <c r="O47" s="67"/>
      <c r="P47" s="67"/>
      <c r="Q47" s="67"/>
      <c r="R47" s="83"/>
      <c r="S47" s="83"/>
      <c r="T47" s="208"/>
      <c r="U47" s="209"/>
    </row>
    <row r="48" spans="1:21" ht="220.5">
      <c r="A48" s="26" t="s">
        <v>350</v>
      </c>
      <c r="B48" s="27" t="s">
        <v>777</v>
      </c>
      <c r="C48" s="29" t="s">
        <v>319</v>
      </c>
      <c r="D48" s="29" t="s">
        <v>10</v>
      </c>
      <c r="E48" s="29" t="s">
        <v>778</v>
      </c>
      <c r="F48" s="29" t="s">
        <v>26</v>
      </c>
      <c r="G48" s="62" t="s">
        <v>779</v>
      </c>
      <c r="H48" s="210" t="s">
        <v>780</v>
      </c>
      <c r="I48" s="156" t="s">
        <v>781</v>
      </c>
      <c r="J48" s="22">
        <v>5398.1</v>
      </c>
      <c r="K48" s="22"/>
      <c r="L48" s="23"/>
      <c r="M48" s="67"/>
      <c r="N48" s="67"/>
      <c r="O48" s="67"/>
      <c r="P48" s="67"/>
      <c r="Q48" s="67"/>
      <c r="R48" s="83"/>
      <c r="S48" s="83"/>
      <c r="T48" s="73"/>
      <c r="U48" s="74"/>
    </row>
    <row r="49" spans="1:21" ht="78.75">
      <c r="A49" s="26" t="s">
        <v>632</v>
      </c>
      <c r="B49" s="27" t="s">
        <v>928</v>
      </c>
      <c r="C49" s="35" t="s">
        <v>319</v>
      </c>
      <c r="D49" s="35" t="s">
        <v>12</v>
      </c>
      <c r="E49" s="35" t="s">
        <v>782</v>
      </c>
      <c r="F49" s="35" t="s">
        <v>26</v>
      </c>
      <c r="G49" s="59" t="s">
        <v>635</v>
      </c>
      <c r="H49" s="57" t="s">
        <v>406</v>
      </c>
      <c r="I49" s="57" t="s">
        <v>294</v>
      </c>
      <c r="J49" s="22">
        <v>14380.3</v>
      </c>
      <c r="K49" s="22">
        <v>20508.9</v>
      </c>
      <c r="L49" s="23">
        <v>11188.7</v>
      </c>
      <c r="M49" s="67">
        <v>17500.4</v>
      </c>
      <c r="N49" s="67">
        <v>17500.4</v>
      </c>
      <c r="O49" s="67"/>
      <c r="P49" s="67"/>
      <c r="Q49" s="67"/>
      <c r="R49" s="83"/>
      <c r="S49" s="83"/>
      <c r="T49" s="73"/>
      <c r="U49" s="74"/>
    </row>
    <row r="50" spans="1:21" ht="27" customHeight="1">
      <c r="A50" s="32" t="s">
        <v>585</v>
      </c>
      <c r="B50" s="276" t="s">
        <v>352</v>
      </c>
      <c r="C50" s="277"/>
      <c r="D50" s="277"/>
      <c r="E50" s="277"/>
      <c r="F50" s="277"/>
      <c r="G50" s="278"/>
      <c r="H50" s="33"/>
      <c r="I50" s="34"/>
      <c r="J50" s="80">
        <f aca="true" t="shared" si="20" ref="J50:O50">SUM(J51:J53)</f>
        <v>1359.1</v>
      </c>
      <c r="K50" s="80">
        <f t="shared" si="20"/>
        <v>619.1</v>
      </c>
      <c r="L50" s="80">
        <f t="shared" si="20"/>
        <v>223.5</v>
      </c>
      <c r="M50" s="80">
        <f t="shared" si="20"/>
        <v>2891.8</v>
      </c>
      <c r="N50" s="80">
        <f t="shared" si="20"/>
        <v>2891.8</v>
      </c>
      <c r="O50" s="80">
        <f t="shared" si="20"/>
        <v>0</v>
      </c>
      <c r="P50" s="80"/>
      <c r="Q50" s="80"/>
      <c r="R50" s="80"/>
      <c r="S50" s="80"/>
      <c r="T50" s="194"/>
      <c r="U50" s="194"/>
    </row>
    <row r="51" spans="1:21" ht="126">
      <c r="A51" s="32" t="s">
        <v>353</v>
      </c>
      <c r="B51" s="56" t="s">
        <v>772</v>
      </c>
      <c r="C51" s="54" t="s">
        <v>319</v>
      </c>
      <c r="D51" s="54" t="s">
        <v>10</v>
      </c>
      <c r="E51" s="54" t="s">
        <v>783</v>
      </c>
      <c r="F51" s="29" t="s">
        <v>784</v>
      </c>
      <c r="G51" s="59" t="s">
        <v>774</v>
      </c>
      <c r="H51" s="57" t="s">
        <v>775</v>
      </c>
      <c r="I51" s="57" t="s">
        <v>776</v>
      </c>
      <c r="J51" s="22">
        <v>20.5</v>
      </c>
      <c r="K51" s="22"/>
      <c r="L51" s="22"/>
      <c r="M51" s="67"/>
      <c r="N51" s="67"/>
      <c r="O51" s="67"/>
      <c r="P51" s="67"/>
      <c r="Q51" s="67"/>
      <c r="R51" s="83"/>
      <c r="S51" s="83"/>
      <c r="T51" s="73"/>
      <c r="U51" s="74"/>
    </row>
    <row r="52" spans="1:21" ht="220.5">
      <c r="A52" s="32" t="s">
        <v>354</v>
      </c>
      <c r="B52" s="27" t="s">
        <v>777</v>
      </c>
      <c r="C52" s="29" t="s">
        <v>319</v>
      </c>
      <c r="D52" s="29" t="s">
        <v>10</v>
      </c>
      <c r="E52" s="29" t="s">
        <v>778</v>
      </c>
      <c r="F52" s="29" t="s">
        <v>27</v>
      </c>
      <c r="G52" s="62" t="s">
        <v>779</v>
      </c>
      <c r="H52" s="210" t="s">
        <v>780</v>
      </c>
      <c r="I52" s="156" t="s">
        <v>781</v>
      </c>
      <c r="J52" s="23">
        <v>548.5</v>
      </c>
      <c r="K52" s="22"/>
      <c r="L52" s="22"/>
      <c r="M52" s="67"/>
      <c r="N52" s="67"/>
      <c r="O52" s="67"/>
      <c r="P52" s="67"/>
      <c r="Q52" s="67"/>
      <c r="R52" s="83"/>
      <c r="S52" s="83"/>
      <c r="T52" s="73"/>
      <c r="U52" s="74"/>
    </row>
    <row r="53" spans="1:21" ht="78.75">
      <c r="A53" s="32" t="s">
        <v>666</v>
      </c>
      <c r="B53" s="27" t="s">
        <v>777</v>
      </c>
      <c r="C53" s="35" t="s">
        <v>319</v>
      </c>
      <c r="D53" s="35" t="s">
        <v>12</v>
      </c>
      <c r="E53" s="35" t="s">
        <v>785</v>
      </c>
      <c r="F53" s="35" t="s">
        <v>27</v>
      </c>
      <c r="G53" s="59" t="s">
        <v>635</v>
      </c>
      <c r="H53" s="57" t="s">
        <v>406</v>
      </c>
      <c r="I53" s="57" t="s">
        <v>294</v>
      </c>
      <c r="J53" s="23">
        <v>790.1</v>
      </c>
      <c r="K53" s="22">
        <v>619.1</v>
      </c>
      <c r="L53" s="22">
        <v>223.5</v>
      </c>
      <c r="M53" s="67">
        <v>2891.8</v>
      </c>
      <c r="N53" s="67">
        <v>2891.8</v>
      </c>
      <c r="O53" s="67"/>
      <c r="P53" s="67"/>
      <c r="Q53" s="67"/>
      <c r="R53" s="83"/>
      <c r="S53" s="83"/>
      <c r="T53" s="73"/>
      <c r="U53" s="74"/>
    </row>
    <row r="54" spans="1:21" ht="15.75">
      <c r="A54" s="392" t="s">
        <v>120</v>
      </c>
      <c r="B54" s="393"/>
      <c r="C54" s="393"/>
      <c r="D54" s="393"/>
      <c r="E54" s="393"/>
      <c r="F54" s="393"/>
      <c r="G54" s="393"/>
      <c r="H54" s="393"/>
      <c r="I54" s="393"/>
      <c r="J54" s="91">
        <f aca="true" t="shared" si="21" ref="J54:O54">J55</f>
        <v>14.2</v>
      </c>
      <c r="K54" s="91">
        <f t="shared" si="21"/>
        <v>0</v>
      </c>
      <c r="L54" s="91">
        <f t="shared" si="21"/>
        <v>0</v>
      </c>
      <c r="M54" s="91">
        <f t="shared" si="21"/>
        <v>14.9</v>
      </c>
      <c r="N54" s="91">
        <f t="shared" si="21"/>
        <v>14.9</v>
      </c>
      <c r="O54" s="91">
        <f t="shared" si="21"/>
        <v>0</v>
      </c>
      <c r="P54" s="91">
        <f>P55</f>
        <v>0</v>
      </c>
      <c r="Q54" s="91"/>
      <c r="R54" s="91"/>
      <c r="S54" s="91"/>
      <c r="T54" s="91"/>
      <c r="U54" s="106"/>
    </row>
    <row r="55" spans="1:21" ht="31.5">
      <c r="A55" s="32" t="s">
        <v>59</v>
      </c>
      <c r="B55" s="61" t="s">
        <v>9</v>
      </c>
      <c r="C55" s="29"/>
      <c r="D55" s="29"/>
      <c r="E55" s="29"/>
      <c r="F55" s="29"/>
      <c r="G55" s="33"/>
      <c r="H55" s="33"/>
      <c r="I55" s="34"/>
      <c r="J55" s="80">
        <f aca="true" t="shared" si="22" ref="J55:O55">SUM(J56:J57)</f>
        <v>14.2</v>
      </c>
      <c r="K55" s="80">
        <f t="shared" si="22"/>
        <v>0</v>
      </c>
      <c r="L55" s="80">
        <f t="shared" si="22"/>
        <v>0</v>
      </c>
      <c r="M55" s="80">
        <f t="shared" si="22"/>
        <v>14.9</v>
      </c>
      <c r="N55" s="80">
        <f t="shared" si="22"/>
        <v>14.9</v>
      </c>
      <c r="O55" s="80">
        <f t="shared" si="22"/>
        <v>0</v>
      </c>
      <c r="P55" s="80"/>
      <c r="Q55" s="80"/>
      <c r="R55" s="80"/>
      <c r="S55" s="80"/>
      <c r="T55" s="194"/>
      <c r="U55" s="194"/>
    </row>
    <row r="56" spans="1:21" ht="157.5">
      <c r="A56" s="32" t="s">
        <v>230</v>
      </c>
      <c r="B56" s="54" t="s">
        <v>786</v>
      </c>
      <c r="C56" s="54" t="s">
        <v>319</v>
      </c>
      <c r="D56" s="54" t="s">
        <v>319</v>
      </c>
      <c r="E56" s="54" t="s">
        <v>787</v>
      </c>
      <c r="F56" s="29" t="s">
        <v>27</v>
      </c>
      <c r="G56" s="62" t="s">
        <v>788</v>
      </c>
      <c r="H56" s="62" t="s">
        <v>789</v>
      </c>
      <c r="I56" s="62" t="s">
        <v>600</v>
      </c>
      <c r="J56" s="23">
        <v>3.8</v>
      </c>
      <c r="K56" s="22"/>
      <c r="L56" s="22"/>
      <c r="M56" s="67"/>
      <c r="N56" s="67"/>
      <c r="O56" s="67"/>
      <c r="P56" s="67"/>
      <c r="Q56" s="67"/>
      <c r="R56" s="67"/>
      <c r="S56" s="67"/>
      <c r="T56" s="23"/>
      <c r="U56" s="211"/>
    </row>
    <row r="57" spans="1:21" ht="78.75">
      <c r="A57" s="142" t="s">
        <v>231</v>
      </c>
      <c r="B57" s="144" t="s">
        <v>790</v>
      </c>
      <c r="C57" s="29" t="s">
        <v>5</v>
      </c>
      <c r="D57" s="29" t="s">
        <v>15</v>
      </c>
      <c r="E57" s="29" t="s">
        <v>791</v>
      </c>
      <c r="F57" s="29" t="s">
        <v>27</v>
      </c>
      <c r="G57" s="59" t="s">
        <v>635</v>
      </c>
      <c r="H57" s="57" t="s">
        <v>406</v>
      </c>
      <c r="I57" s="57" t="s">
        <v>294</v>
      </c>
      <c r="J57" s="23">
        <v>10.4</v>
      </c>
      <c r="K57" s="22"/>
      <c r="L57" s="22"/>
      <c r="M57" s="67">
        <v>14.9</v>
      </c>
      <c r="N57" s="67">
        <v>14.9</v>
      </c>
      <c r="O57" s="67"/>
      <c r="P57" s="67"/>
      <c r="Q57" s="67"/>
      <c r="R57" s="67"/>
      <c r="S57" s="67"/>
      <c r="T57" s="23"/>
      <c r="U57" s="211"/>
    </row>
    <row r="58" spans="1:21" ht="40.5" customHeight="1">
      <c r="A58" s="427" t="s">
        <v>453</v>
      </c>
      <c r="B58" s="428"/>
      <c r="C58" s="428"/>
      <c r="D58" s="428"/>
      <c r="E58" s="428"/>
      <c r="F58" s="428"/>
      <c r="G58" s="428"/>
      <c r="H58" s="428"/>
      <c r="I58" s="429"/>
      <c r="J58" s="91">
        <f aca="true" t="shared" si="23" ref="J58:O59">J59</f>
        <v>62901.600000000006</v>
      </c>
      <c r="K58" s="91">
        <f t="shared" si="23"/>
        <v>91223.6</v>
      </c>
      <c r="L58" s="91">
        <f t="shared" si="23"/>
        <v>50800.6</v>
      </c>
      <c r="M58" s="91">
        <f t="shared" si="23"/>
        <v>85103.90000000001</v>
      </c>
      <c r="N58" s="91">
        <f t="shared" si="23"/>
        <v>85103.90000000001</v>
      </c>
      <c r="O58" s="91">
        <f t="shared" si="23"/>
        <v>0</v>
      </c>
      <c r="P58" s="91"/>
      <c r="Q58" s="91"/>
      <c r="R58" s="91"/>
      <c r="S58" s="91"/>
      <c r="T58" s="91"/>
      <c r="U58" s="106"/>
    </row>
    <row r="59" spans="1:21" ht="15.75">
      <c r="A59" s="359" t="s">
        <v>454</v>
      </c>
      <c r="B59" s="277"/>
      <c r="C59" s="277"/>
      <c r="D59" s="277"/>
      <c r="E59" s="277"/>
      <c r="F59" s="277"/>
      <c r="G59" s="277"/>
      <c r="H59" s="277"/>
      <c r="I59" s="278"/>
      <c r="J59" s="80">
        <f t="shared" si="23"/>
        <v>62901.600000000006</v>
      </c>
      <c r="K59" s="80">
        <f t="shared" si="23"/>
        <v>91223.6</v>
      </c>
      <c r="L59" s="80">
        <f t="shared" si="23"/>
        <v>50800.6</v>
      </c>
      <c r="M59" s="80">
        <f t="shared" si="23"/>
        <v>85103.90000000001</v>
      </c>
      <c r="N59" s="80">
        <f t="shared" si="23"/>
        <v>85103.90000000001</v>
      </c>
      <c r="O59" s="80">
        <f t="shared" si="23"/>
        <v>0</v>
      </c>
      <c r="P59" s="80"/>
      <c r="Q59" s="80"/>
      <c r="R59" s="80"/>
      <c r="S59" s="80"/>
      <c r="T59" s="197"/>
      <c r="U59" s="212"/>
    </row>
    <row r="60" spans="1:21" ht="42" customHeight="1">
      <c r="A60" s="167" t="s">
        <v>455</v>
      </c>
      <c r="B60" s="276" t="s">
        <v>907</v>
      </c>
      <c r="C60" s="277"/>
      <c r="D60" s="277"/>
      <c r="E60" s="277"/>
      <c r="F60" s="277"/>
      <c r="G60" s="278"/>
      <c r="H60" s="168"/>
      <c r="I60" s="169"/>
      <c r="J60" s="80">
        <f aca="true" t="shared" si="24" ref="J60:O60">SUM(J61:J63)</f>
        <v>62901.600000000006</v>
      </c>
      <c r="K60" s="80">
        <f t="shared" si="24"/>
        <v>91223.6</v>
      </c>
      <c r="L60" s="80">
        <f t="shared" si="24"/>
        <v>50800.6</v>
      </c>
      <c r="M60" s="80">
        <f t="shared" si="24"/>
        <v>85103.90000000001</v>
      </c>
      <c r="N60" s="80">
        <f t="shared" si="24"/>
        <v>85103.90000000001</v>
      </c>
      <c r="O60" s="80">
        <f t="shared" si="24"/>
        <v>0</v>
      </c>
      <c r="P60" s="80"/>
      <c r="Q60" s="80"/>
      <c r="R60" s="80"/>
      <c r="S60" s="80"/>
      <c r="T60" s="197"/>
      <c r="U60" s="197"/>
    </row>
    <row r="61" spans="1:21" ht="126">
      <c r="A61" s="167" t="s">
        <v>792</v>
      </c>
      <c r="B61" s="56" t="s">
        <v>772</v>
      </c>
      <c r="C61" s="35" t="s">
        <v>319</v>
      </c>
      <c r="D61" s="35" t="s">
        <v>10</v>
      </c>
      <c r="E61" s="35" t="s">
        <v>783</v>
      </c>
      <c r="F61" s="35" t="s">
        <v>459</v>
      </c>
      <c r="G61" s="59" t="s">
        <v>774</v>
      </c>
      <c r="H61" s="57" t="s">
        <v>775</v>
      </c>
      <c r="I61" s="57" t="s">
        <v>776</v>
      </c>
      <c r="J61" s="23">
        <v>24.4</v>
      </c>
      <c r="K61" s="23"/>
      <c r="L61" s="23"/>
      <c r="M61" s="67"/>
      <c r="N61" s="67"/>
      <c r="O61" s="67"/>
      <c r="P61" s="67"/>
      <c r="Q61" s="67"/>
      <c r="R61" s="83"/>
      <c r="S61" s="83"/>
      <c r="T61" s="23"/>
      <c r="U61" s="211"/>
    </row>
    <row r="62" spans="1:21" ht="201.75" customHeight="1">
      <c r="A62" s="167" t="s">
        <v>721</v>
      </c>
      <c r="B62" s="27" t="s">
        <v>1012</v>
      </c>
      <c r="C62" s="35" t="s">
        <v>319</v>
      </c>
      <c r="D62" s="35" t="s">
        <v>10</v>
      </c>
      <c r="E62" s="35" t="s">
        <v>793</v>
      </c>
      <c r="F62" s="35" t="s">
        <v>459</v>
      </c>
      <c r="G62" s="59" t="s">
        <v>635</v>
      </c>
      <c r="H62" s="57" t="s">
        <v>406</v>
      </c>
      <c r="I62" s="57" t="s">
        <v>294</v>
      </c>
      <c r="J62" s="23">
        <v>8148.9</v>
      </c>
      <c r="K62" s="23">
        <v>33551.1</v>
      </c>
      <c r="L62" s="23">
        <v>17783.1</v>
      </c>
      <c r="M62" s="67">
        <v>16253.8</v>
      </c>
      <c r="N62" s="67">
        <v>16253.8</v>
      </c>
      <c r="O62" s="67"/>
      <c r="P62" s="67"/>
      <c r="Q62" s="67"/>
      <c r="R62" s="83"/>
      <c r="S62" s="83"/>
      <c r="T62" s="23"/>
      <c r="U62" s="211"/>
    </row>
    <row r="63" spans="1:21" ht="302.25" customHeight="1">
      <c r="A63" s="129" t="s">
        <v>723</v>
      </c>
      <c r="B63" s="56" t="s">
        <v>1013</v>
      </c>
      <c r="C63" s="35" t="s">
        <v>319</v>
      </c>
      <c r="D63" s="35" t="s">
        <v>12</v>
      </c>
      <c r="E63" s="35" t="s">
        <v>782</v>
      </c>
      <c r="F63" s="35" t="s">
        <v>459</v>
      </c>
      <c r="G63" s="59" t="s">
        <v>929</v>
      </c>
      <c r="H63" s="57" t="s">
        <v>930</v>
      </c>
      <c r="I63" s="57" t="s">
        <v>931</v>
      </c>
      <c r="J63" s="23">
        <v>54728.3</v>
      </c>
      <c r="K63" s="23">
        <v>57672.5</v>
      </c>
      <c r="L63" s="23">
        <v>33017.5</v>
      </c>
      <c r="M63" s="67">
        <v>68850.1</v>
      </c>
      <c r="N63" s="67">
        <v>68850.1</v>
      </c>
      <c r="O63" s="67"/>
      <c r="P63" s="67"/>
      <c r="Q63" s="67"/>
      <c r="R63" s="83"/>
      <c r="S63" s="83"/>
      <c r="T63" s="23"/>
      <c r="U63" s="211"/>
    </row>
    <row r="64" spans="1:21" ht="15.75">
      <c r="A64" s="36" t="s">
        <v>61</v>
      </c>
      <c r="B64" s="50" t="s">
        <v>62</v>
      </c>
      <c r="C64" s="50"/>
      <c r="D64" s="50"/>
      <c r="E64" s="50"/>
      <c r="F64" s="50"/>
      <c r="G64" s="51"/>
      <c r="H64" s="52"/>
      <c r="I64" s="53"/>
      <c r="J64" s="104">
        <f aca="true" t="shared" si="25" ref="J64:O64">J65+J67</f>
        <v>866.9000000000001</v>
      </c>
      <c r="K64" s="104">
        <f t="shared" si="25"/>
        <v>1100.1</v>
      </c>
      <c r="L64" s="104">
        <f t="shared" si="25"/>
        <v>380.5</v>
      </c>
      <c r="M64" s="104">
        <f t="shared" si="25"/>
        <v>1167.5</v>
      </c>
      <c r="N64" s="104">
        <f t="shared" si="25"/>
        <v>1167.5</v>
      </c>
      <c r="O64" s="104">
        <f t="shared" si="25"/>
        <v>0</v>
      </c>
      <c r="P64" s="104"/>
      <c r="Q64" s="104"/>
      <c r="R64" s="104"/>
      <c r="S64" s="104"/>
      <c r="T64" s="25"/>
      <c r="U64" s="75"/>
    </row>
    <row r="65" spans="1:21" ht="31.5">
      <c r="A65" s="37" t="s">
        <v>63</v>
      </c>
      <c r="B65" s="38" t="s">
        <v>535</v>
      </c>
      <c r="C65" s="40"/>
      <c r="D65" s="40"/>
      <c r="E65" s="40"/>
      <c r="F65" s="39"/>
      <c r="G65" s="41"/>
      <c r="H65" s="42"/>
      <c r="I65" s="43"/>
      <c r="J65" s="90">
        <f aca="true" t="shared" si="26" ref="J65:O65">J66</f>
        <v>690.6</v>
      </c>
      <c r="K65" s="90">
        <f t="shared" si="26"/>
        <v>930.1</v>
      </c>
      <c r="L65" s="90">
        <f t="shared" si="26"/>
        <v>380.5</v>
      </c>
      <c r="M65" s="90">
        <f t="shared" si="26"/>
        <v>994.6</v>
      </c>
      <c r="N65" s="90">
        <f t="shared" si="26"/>
        <v>994.6</v>
      </c>
      <c r="O65" s="90">
        <f t="shared" si="26"/>
        <v>0</v>
      </c>
      <c r="P65" s="90"/>
      <c r="Q65" s="90"/>
      <c r="R65" s="90"/>
      <c r="S65" s="90"/>
      <c r="T65" s="90"/>
      <c r="U65" s="90"/>
    </row>
    <row r="66" spans="1:21" ht="165" customHeight="1">
      <c r="A66" s="129" t="s">
        <v>540</v>
      </c>
      <c r="B66" s="144" t="s">
        <v>790</v>
      </c>
      <c r="C66" s="35" t="s">
        <v>5</v>
      </c>
      <c r="D66" s="35" t="s">
        <v>15</v>
      </c>
      <c r="E66" s="35" t="s">
        <v>791</v>
      </c>
      <c r="F66" s="35" t="s">
        <v>32</v>
      </c>
      <c r="G66" s="59" t="s">
        <v>794</v>
      </c>
      <c r="H66" s="57" t="s">
        <v>795</v>
      </c>
      <c r="I66" s="57" t="s">
        <v>796</v>
      </c>
      <c r="J66" s="23">
        <v>690.6</v>
      </c>
      <c r="K66" s="23">
        <v>930.1</v>
      </c>
      <c r="L66" s="23">
        <v>380.5</v>
      </c>
      <c r="M66" s="67">
        <v>994.6</v>
      </c>
      <c r="N66" s="67">
        <v>994.6</v>
      </c>
      <c r="O66" s="67"/>
      <c r="P66" s="67"/>
      <c r="Q66" s="67"/>
      <c r="R66" s="83"/>
      <c r="S66" s="83"/>
      <c r="T66" s="73"/>
      <c r="U66" s="73"/>
    </row>
    <row r="67" spans="1:21" ht="15.75">
      <c r="A67" s="37" t="s">
        <v>797</v>
      </c>
      <c r="B67" s="38" t="s">
        <v>798</v>
      </c>
      <c r="C67" s="40"/>
      <c r="D67" s="40"/>
      <c r="E67" s="40"/>
      <c r="F67" s="39"/>
      <c r="G67" s="41"/>
      <c r="H67" s="42"/>
      <c r="I67" s="43"/>
      <c r="J67" s="90">
        <f aca="true" t="shared" si="27" ref="J67:O67">SUM(J68:J69)</f>
        <v>176.3</v>
      </c>
      <c r="K67" s="90">
        <f t="shared" si="27"/>
        <v>170</v>
      </c>
      <c r="L67" s="90">
        <f t="shared" si="27"/>
        <v>0</v>
      </c>
      <c r="M67" s="90">
        <f t="shared" si="27"/>
        <v>172.9</v>
      </c>
      <c r="N67" s="90">
        <f t="shared" si="27"/>
        <v>172.9</v>
      </c>
      <c r="O67" s="90">
        <f t="shared" si="27"/>
        <v>0</v>
      </c>
      <c r="P67" s="90"/>
      <c r="Q67" s="90"/>
      <c r="R67" s="90"/>
      <c r="S67" s="90"/>
      <c r="T67" s="90"/>
      <c r="U67" s="90"/>
    </row>
    <row r="68" spans="1:21" ht="85.5" customHeight="1">
      <c r="A68" s="66" t="s">
        <v>60</v>
      </c>
      <c r="B68" s="54" t="s">
        <v>799</v>
      </c>
      <c r="C68" s="35" t="s">
        <v>319</v>
      </c>
      <c r="D68" s="35" t="s">
        <v>319</v>
      </c>
      <c r="E68" s="35" t="s">
        <v>800</v>
      </c>
      <c r="F68" s="35" t="s">
        <v>32</v>
      </c>
      <c r="G68" s="149" t="s">
        <v>801</v>
      </c>
      <c r="H68" s="57" t="s">
        <v>802</v>
      </c>
      <c r="I68" s="191" t="s">
        <v>36</v>
      </c>
      <c r="J68" s="23"/>
      <c r="K68" s="23"/>
      <c r="L68" s="23"/>
      <c r="M68" s="67"/>
      <c r="N68" s="67"/>
      <c r="O68" s="67"/>
      <c r="P68" s="67"/>
      <c r="Q68" s="67"/>
      <c r="R68" s="83"/>
      <c r="S68" s="83"/>
      <c r="T68" s="73"/>
      <c r="U68" s="74"/>
    </row>
    <row r="69" spans="1:21" ht="78.75">
      <c r="A69" s="204" t="s">
        <v>616</v>
      </c>
      <c r="B69" s="54" t="s">
        <v>786</v>
      </c>
      <c r="C69" s="35" t="s">
        <v>319</v>
      </c>
      <c r="D69" s="35" t="s">
        <v>319</v>
      </c>
      <c r="E69" s="35" t="s">
        <v>803</v>
      </c>
      <c r="F69" s="35" t="s">
        <v>32</v>
      </c>
      <c r="G69" s="59" t="s">
        <v>464</v>
      </c>
      <c r="H69" s="57" t="s">
        <v>406</v>
      </c>
      <c r="I69" s="57" t="s">
        <v>294</v>
      </c>
      <c r="J69" s="23">
        <v>176.3</v>
      </c>
      <c r="K69" s="23">
        <v>170</v>
      </c>
      <c r="L69" s="23"/>
      <c r="M69" s="67">
        <v>172.9</v>
      </c>
      <c r="N69" s="67">
        <v>172.9</v>
      </c>
      <c r="O69" s="67"/>
      <c r="P69" s="67"/>
      <c r="Q69" s="67"/>
      <c r="R69" s="83"/>
      <c r="S69" s="83"/>
      <c r="T69" s="73"/>
      <c r="U69" s="74"/>
    </row>
    <row r="70" spans="1:21" ht="27" customHeight="1">
      <c r="A70" s="379" t="s">
        <v>811</v>
      </c>
      <c r="B70" s="379"/>
      <c r="C70" s="379"/>
      <c r="D70" s="379"/>
      <c r="E70" s="379"/>
      <c r="F70" s="379"/>
      <c r="G70" s="379"/>
      <c r="H70" s="379"/>
      <c r="I70" s="380"/>
      <c r="J70" s="147">
        <f aca="true" t="shared" si="28" ref="J70:O70">J71+J80</f>
        <v>40701.2</v>
      </c>
      <c r="K70" s="147">
        <f t="shared" si="28"/>
        <v>35401.3</v>
      </c>
      <c r="L70" s="147">
        <f t="shared" si="28"/>
        <v>26002.899999999998</v>
      </c>
      <c r="M70" s="147">
        <f t="shared" si="28"/>
        <v>19887.8</v>
      </c>
      <c r="N70" s="147">
        <f t="shared" si="28"/>
        <v>19887.8</v>
      </c>
      <c r="O70" s="147">
        <f t="shared" si="28"/>
        <v>0</v>
      </c>
      <c r="P70" s="147"/>
      <c r="Q70" s="147"/>
      <c r="R70" s="147"/>
      <c r="S70" s="147"/>
      <c r="T70" s="147"/>
      <c r="U70" s="148"/>
    </row>
    <row r="71" spans="1:21" ht="15.75">
      <c r="A71" s="36" t="s">
        <v>56</v>
      </c>
      <c r="B71" s="413" t="s">
        <v>117</v>
      </c>
      <c r="C71" s="414"/>
      <c r="D71" s="414"/>
      <c r="E71" s="414"/>
      <c r="F71" s="414"/>
      <c r="G71" s="414"/>
      <c r="H71" s="414"/>
      <c r="I71" s="415"/>
      <c r="J71" s="104">
        <f aca="true" t="shared" si="29" ref="J71:O71">J72+J77</f>
        <v>4458.2</v>
      </c>
      <c r="K71" s="104">
        <f t="shared" si="29"/>
        <v>4781.5</v>
      </c>
      <c r="L71" s="104">
        <f t="shared" si="29"/>
        <v>1986.6000000000001</v>
      </c>
      <c r="M71" s="104">
        <f t="shared" si="29"/>
        <v>3626.6</v>
      </c>
      <c r="N71" s="104">
        <f t="shared" si="29"/>
        <v>3626.6</v>
      </c>
      <c r="O71" s="104">
        <f t="shared" si="29"/>
        <v>0</v>
      </c>
      <c r="P71" s="104"/>
      <c r="Q71" s="104"/>
      <c r="R71" s="104"/>
      <c r="S71" s="104"/>
      <c r="T71" s="25"/>
      <c r="U71" s="25"/>
    </row>
    <row r="72" spans="1:21" ht="15.75">
      <c r="A72" s="389" t="s">
        <v>118</v>
      </c>
      <c r="B72" s="390"/>
      <c r="C72" s="390"/>
      <c r="D72" s="390"/>
      <c r="E72" s="390"/>
      <c r="F72" s="390"/>
      <c r="G72" s="390"/>
      <c r="H72" s="390"/>
      <c r="I72" s="391"/>
      <c r="J72" s="90">
        <f aca="true" t="shared" si="30" ref="J72:O72">J73</f>
        <v>4429.7</v>
      </c>
      <c r="K72" s="90">
        <f t="shared" si="30"/>
        <v>4765.6</v>
      </c>
      <c r="L72" s="90">
        <f t="shared" si="30"/>
        <v>1986.6000000000001</v>
      </c>
      <c r="M72" s="90">
        <f t="shared" si="30"/>
        <v>3609.4</v>
      </c>
      <c r="N72" s="90">
        <f t="shared" si="30"/>
        <v>3609.4</v>
      </c>
      <c r="O72" s="90">
        <f t="shared" si="30"/>
        <v>0</v>
      </c>
      <c r="P72" s="90"/>
      <c r="Q72" s="90"/>
      <c r="R72" s="90"/>
      <c r="S72" s="90"/>
      <c r="T72" s="90"/>
      <c r="U72" s="105"/>
    </row>
    <row r="73" spans="1:21" ht="31.5">
      <c r="A73" s="26" t="s">
        <v>57</v>
      </c>
      <c r="B73" s="61" t="s">
        <v>119</v>
      </c>
      <c r="C73" s="27"/>
      <c r="D73" s="27"/>
      <c r="E73" s="27"/>
      <c r="F73" s="28"/>
      <c r="G73" s="30"/>
      <c r="H73" s="31"/>
      <c r="I73" s="31"/>
      <c r="J73" s="80">
        <f aca="true" t="shared" si="31" ref="J73:O73">SUM(J74:J76)</f>
        <v>4429.7</v>
      </c>
      <c r="K73" s="80">
        <f t="shared" si="31"/>
        <v>4765.6</v>
      </c>
      <c r="L73" s="80">
        <f t="shared" si="31"/>
        <v>1986.6000000000001</v>
      </c>
      <c r="M73" s="80">
        <f t="shared" si="31"/>
        <v>3609.4</v>
      </c>
      <c r="N73" s="80">
        <f t="shared" si="31"/>
        <v>3609.4</v>
      </c>
      <c r="O73" s="80">
        <f t="shared" si="31"/>
        <v>0</v>
      </c>
      <c r="P73" s="80"/>
      <c r="Q73" s="80"/>
      <c r="R73" s="80"/>
      <c r="S73" s="80"/>
      <c r="T73" s="194"/>
      <c r="U73" s="194"/>
    </row>
    <row r="74" spans="1:21" ht="47.25">
      <c r="A74" s="26" t="s">
        <v>223</v>
      </c>
      <c r="B74" s="56" t="s">
        <v>812</v>
      </c>
      <c r="C74" s="29" t="s">
        <v>15</v>
      </c>
      <c r="D74" s="29" t="s">
        <v>18</v>
      </c>
      <c r="E74" s="29" t="s">
        <v>813</v>
      </c>
      <c r="F74" s="29" t="s">
        <v>26</v>
      </c>
      <c r="G74" s="350" t="s">
        <v>814</v>
      </c>
      <c r="H74" s="419">
        <v>41918</v>
      </c>
      <c r="I74" s="430">
        <v>43100</v>
      </c>
      <c r="J74" s="23">
        <v>3861.9</v>
      </c>
      <c r="K74" s="22">
        <v>4162.5</v>
      </c>
      <c r="L74" s="22">
        <v>1862.7</v>
      </c>
      <c r="M74" s="67">
        <v>3100.6</v>
      </c>
      <c r="N74" s="67">
        <v>3100.6</v>
      </c>
      <c r="O74" s="67"/>
      <c r="P74" s="67"/>
      <c r="Q74" s="67"/>
      <c r="R74" s="83"/>
      <c r="S74" s="83"/>
      <c r="T74" s="73"/>
      <c r="U74" s="74"/>
    </row>
    <row r="75" spans="1:21" ht="47.25">
      <c r="A75" s="32" t="s">
        <v>223</v>
      </c>
      <c r="B75" s="56" t="s">
        <v>812</v>
      </c>
      <c r="C75" s="29" t="s">
        <v>15</v>
      </c>
      <c r="D75" s="29" t="s">
        <v>18</v>
      </c>
      <c r="E75" s="29" t="s">
        <v>813</v>
      </c>
      <c r="F75" s="29" t="s">
        <v>27</v>
      </c>
      <c r="G75" s="418"/>
      <c r="H75" s="420"/>
      <c r="I75" s="431"/>
      <c r="J75" s="23">
        <v>566.3</v>
      </c>
      <c r="K75" s="22">
        <v>597.5</v>
      </c>
      <c r="L75" s="22">
        <v>120.4</v>
      </c>
      <c r="M75" s="67">
        <v>508.8</v>
      </c>
      <c r="N75" s="67">
        <v>508.8</v>
      </c>
      <c r="O75" s="67"/>
      <c r="P75" s="67"/>
      <c r="Q75" s="67"/>
      <c r="R75" s="83"/>
      <c r="S75" s="83"/>
      <c r="T75" s="73"/>
      <c r="U75" s="74"/>
    </row>
    <row r="76" spans="1:21" ht="47.25">
      <c r="A76" s="142" t="s">
        <v>224</v>
      </c>
      <c r="B76" s="56" t="s">
        <v>812</v>
      </c>
      <c r="C76" s="29" t="s">
        <v>15</v>
      </c>
      <c r="D76" s="29" t="s">
        <v>18</v>
      </c>
      <c r="E76" s="29" t="s">
        <v>813</v>
      </c>
      <c r="F76" s="29" t="s">
        <v>24</v>
      </c>
      <c r="G76" s="351"/>
      <c r="H76" s="421"/>
      <c r="I76" s="432"/>
      <c r="J76" s="23">
        <v>1.5</v>
      </c>
      <c r="K76" s="22">
        <v>5.6</v>
      </c>
      <c r="L76" s="22">
        <v>3.5</v>
      </c>
      <c r="M76" s="67"/>
      <c r="N76" s="67"/>
      <c r="O76" s="67"/>
      <c r="P76" s="67"/>
      <c r="Q76" s="67"/>
      <c r="R76" s="83"/>
      <c r="S76" s="83"/>
      <c r="T76" s="73"/>
      <c r="U76" s="74"/>
    </row>
    <row r="77" spans="1:21" ht="15.75">
      <c r="A77" s="392" t="s">
        <v>120</v>
      </c>
      <c r="B77" s="393"/>
      <c r="C77" s="393"/>
      <c r="D77" s="393"/>
      <c r="E77" s="393"/>
      <c r="F77" s="393"/>
      <c r="G77" s="393"/>
      <c r="H77" s="393"/>
      <c r="I77" s="393"/>
      <c r="J77" s="91">
        <f aca="true" t="shared" si="32" ref="J77:O77">J78</f>
        <v>28.5</v>
      </c>
      <c r="K77" s="91">
        <f t="shared" si="32"/>
        <v>15.9</v>
      </c>
      <c r="L77" s="91">
        <f t="shared" si="32"/>
        <v>0</v>
      </c>
      <c r="M77" s="91">
        <f t="shared" si="32"/>
        <v>17.2</v>
      </c>
      <c r="N77" s="91">
        <f t="shared" si="32"/>
        <v>17.2</v>
      </c>
      <c r="O77" s="91">
        <f t="shared" si="32"/>
        <v>0</v>
      </c>
      <c r="P77" s="91"/>
      <c r="Q77" s="91"/>
      <c r="R77" s="91"/>
      <c r="S77" s="91"/>
      <c r="T77" s="91"/>
      <c r="U77" s="106"/>
    </row>
    <row r="78" spans="1:21" ht="31.5">
      <c r="A78" s="32" t="s">
        <v>59</v>
      </c>
      <c r="B78" s="61" t="s">
        <v>9</v>
      </c>
      <c r="C78" s="29"/>
      <c r="D78" s="29"/>
      <c r="E78" s="29"/>
      <c r="F78" s="29"/>
      <c r="G78" s="33"/>
      <c r="H78" s="33"/>
      <c r="I78" s="34"/>
      <c r="J78" s="80">
        <f aca="true" t="shared" si="33" ref="J78:O78">SUM(J79:J79)</f>
        <v>28.5</v>
      </c>
      <c r="K78" s="80">
        <f t="shared" si="33"/>
        <v>15.9</v>
      </c>
      <c r="L78" s="80">
        <f t="shared" si="33"/>
        <v>0</v>
      </c>
      <c r="M78" s="80">
        <f t="shared" si="33"/>
        <v>17.2</v>
      </c>
      <c r="N78" s="80">
        <f t="shared" si="33"/>
        <v>17.2</v>
      </c>
      <c r="O78" s="80">
        <f t="shared" si="33"/>
        <v>0</v>
      </c>
      <c r="P78" s="80"/>
      <c r="Q78" s="80"/>
      <c r="R78" s="80"/>
      <c r="S78" s="80"/>
      <c r="T78" s="194"/>
      <c r="U78" s="194"/>
    </row>
    <row r="79" spans="1:21" ht="141.75">
      <c r="A79" s="32" t="s">
        <v>230</v>
      </c>
      <c r="B79" s="56" t="s">
        <v>815</v>
      </c>
      <c r="C79" s="29" t="s">
        <v>15</v>
      </c>
      <c r="D79" s="29" t="s">
        <v>18</v>
      </c>
      <c r="E79" s="29" t="s">
        <v>816</v>
      </c>
      <c r="F79" s="29" t="s">
        <v>27</v>
      </c>
      <c r="G79" s="227" t="s">
        <v>817</v>
      </c>
      <c r="H79" s="228">
        <v>41550</v>
      </c>
      <c r="I79" s="229" t="s">
        <v>36</v>
      </c>
      <c r="J79" s="23">
        <v>28.5</v>
      </c>
      <c r="K79" s="22">
        <v>15.9</v>
      </c>
      <c r="L79" s="22"/>
      <c r="M79" s="67">
        <v>17.2</v>
      </c>
      <c r="N79" s="67">
        <v>17.2</v>
      </c>
      <c r="O79" s="67"/>
      <c r="P79" s="67"/>
      <c r="Q79" s="67"/>
      <c r="R79" s="83"/>
      <c r="S79" s="83"/>
      <c r="T79" s="73"/>
      <c r="U79" s="74"/>
    </row>
    <row r="80" spans="1:21" ht="15.75">
      <c r="A80" s="36" t="s">
        <v>567</v>
      </c>
      <c r="B80" s="433" t="s">
        <v>568</v>
      </c>
      <c r="C80" s="434"/>
      <c r="D80" s="434"/>
      <c r="E80" s="434"/>
      <c r="F80" s="434"/>
      <c r="G80" s="434"/>
      <c r="H80" s="434"/>
      <c r="I80" s="435"/>
      <c r="J80" s="215">
        <f aca="true" t="shared" si="34" ref="J80:O80">SUM(J81:J81)</f>
        <v>36243</v>
      </c>
      <c r="K80" s="215">
        <f t="shared" si="34"/>
        <v>30619.8</v>
      </c>
      <c r="L80" s="215">
        <f t="shared" si="34"/>
        <v>24016.3</v>
      </c>
      <c r="M80" s="215">
        <f t="shared" si="34"/>
        <v>16261.2</v>
      </c>
      <c r="N80" s="215">
        <f t="shared" si="34"/>
        <v>16261.2</v>
      </c>
      <c r="O80" s="215">
        <f t="shared" si="34"/>
        <v>0</v>
      </c>
      <c r="P80" s="215"/>
      <c r="Q80" s="215"/>
      <c r="R80" s="215"/>
      <c r="S80" s="215"/>
      <c r="T80" s="215"/>
      <c r="U80" s="215"/>
    </row>
    <row r="81" spans="1:21" ht="102" customHeight="1">
      <c r="A81" s="26" t="s">
        <v>74</v>
      </c>
      <c r="B81" s="58" t="s">
        <v>818</v>
      </c>
      <c r="C81" s="35" t="s">
        <v>15</v>
      </c>
      <c r="D81" s="35" t="s">
        <v>18</v>
      </c>
      <c r="E81" s="35" t="s">
        <v>819</v>
      </c>
      <c r="F81" s="35" t="s">
        <v>24</v>
      </c>
      <c r="G81" s="58" t="s">
        <v>820</v>
      </c>
      <c r="H81" s="228">
        <v>41918</v>
      </c>
      <c r="I81" s="229">
        <v>43100</v>
      </c>
      <c r="J81" s="193">
        <v>36243</v>
      </c>
      <c r="K81" s="22">
        <v>30619.8</v>
      </c>
      <c r="L81" s="22">
        <v>24016.3</v>
      </c>
      <c r="M81" s="67">
        <v>16261.2</v>
      </c>
      <c r="N81" s="67">
        <v>16261.2</v>
      </c>
      <c r="O81" s="67"/>
      <c r="P81" s="67"/>
      <c r="Q81" s="67"/>
      <c r="R81" s="83"/>
      <c r="S81" s="83"/>
      <c r="T81" s="208"/>
      <c r="U81" s="209"/>
    </row>
  </sheetData>
  <sheetProtection/>
  <mergeCells count="52">
    <mergeCell ref="A77:I77"/>
    <mergeCell ref="B80:I80"/>
    <mergeCell ref="A70:I70"/>
    <mergeCell ref="A34:I34"/>
    <mergeCell ref="B71:I71"/>
    <mergeCell ref="A72:I72"/>
    <mergeCell ref="A59:I59"/>
    <mergeCell ref="I74:I76"/>
    <mergeCell ref="B35:I35"/>
    <mergeCell ref="G32:G33"/>
    <mergeCell ref="B11:I11"/>
    <mergeCell ref="B31:G31"/>
    <mergeCell ref="B41:G41"/>
    <mergeCell ref="B50:G50"/>
    <mergeCell ref="B60:G60"/>
    <mergeCell ref="H4:H7"/>
    <mergeCell ref="J4:U5"/>
    <mergeCell ref="G74:G76"/>
    <mergeCell ref="H74:H76"/>
    <mergeCell ref="F5:F7"/>
    <mergeCell ref="C4:F4"/>
    <mergeCell ref="A45:I45"/>
    <mergeCell ref="A54:I54"/>
    <mergeCell ref="A58:I58"/>
    <mergeCell ref="A9:I9"/>
    <mergeCell ref="B2:T2"/>
    <mergeCell ref="B4:B7"/>
    <mergeCell ref="I4:I7"/>
    <mergeCell ref="I1:S1"/>
    <mergeCell ref="K6:K7"/>
    <mergeCell ref="B26:I26"/>
    <mergeCell ref="P8:R8"/>
    <mergeCell ref="C5:C7"/>
    <mergeCell ref="J6:J7"/>
    <mergeCell ref="P6:R6"/>
    <mergeCell ref="S6:U6"/>
    <mergeCell ref="M6:O6"/>
    <mergeCell ref="G4:G7"/>
    <mergeCell ref="M8:O8"/>
    <mergeCell ref="B16:G16"/>
    <mergeCell ref="D5:D7"/>
    <mergeCell ref="E5:E7"/>
    <mergeCell ref="L6:L7"/>
    <mergeCell ref="A12:I12"/>
    <mergeCell ref="A4:A7"/>
    <mergeCell ref="H32:H33"/>
    <mergeCell ref="I32:I33"/>
    <mergeCell ref="A25:I25"/>
    <mergeCell ref="A36:I36"/>
    <mergeCell ref="A27:I27"/>
    <mergeCell ref="S8:U8"/>
    <mergeCell ref="A10:I10"/>
  </mergeCells>
  <printOptions horizontalCentered="1" verticalCentered="1"/>
  <pageMargins left="0.2362204724409449" right="0.1968503937007874" top="0.2362204724409449" bottom="0.2362204724409449" header="0.15748031496062992" footer="0.2362204724409449"/>
  <pageSetup horizontalDpi="600" verticalDpi="600" orientation="landscape" paperSize="9" scale="44" r:id="rId1"/>
</worksheet>
</file>

<file path=xl/worksheets/sheet3.xml><?xml version="1.0" encoding="utf-8"?>
<worksheet xmlns="http://schemas.openxmlformats.org/spreadsheetml/2006/main" xmlns:r="http://schemas.openxmlformats.org/officeDocument/2006/relationships">
  <dimension ref="A2:E21"/>
  <sheetViews>
    <sheetView workbookViewId="0" topLeftCell="A1">
      <selection activeCell="G9" sqref="G9"/>
    </sheetView>
  </sheetViews>
  <sheetFormatPr defaultColWidth="9.00390625" defaultRowHeight="12.75"/>
  <cols>
    <col min="1" max="1" width="3.25390625" style="0" customWidth="1"/>
    <col min="2" max="2" width="19.625" style="0" customWidth="1"/>
    <col min="3" max="3" width="29.125" style="0" customWidth="1"/>
    <col min="4" max="4" width="27.75390625" style="0" customWidth="1"/>
    <col min="5" max="5" width="22.25390625" style="0" customWidth="1"/>
  </cols>
  <sheetData>
    <row r="2" spans="1:5" ht="29.25" customHeight="1">
      <c r="A2" s="86"/>
      <c r="B2" s="437" t="s">
        <v>900</v>
      </c>
      <c r="C2" s="437"/>
      <c r="D2" s="437"/>
      <c r="E2" s="437"/>
    </row>
    <row r="3" spans="1:5" ht="12.75">
      <c r="A3" s="87"/>
      <c r="B3" s="87"/>
      <c r="C3" s="87"/>
      <c r="D3" s="87"/>
      <c r="E3" s="87"/>
    </row>
    <row r="4" spans="1:5" ht="47.25" customHeight="1">
      <c r="A4" s="438" t="s">
        <v>87</v>
      </c>
      <c r="B4" s="438" t="s">
        <v>76</v>
      </c>
      <c r="C4" s="438" t="s">
        <v>88</v>
      </c>
      <c r="D4" s="438" t="s">
        <v>89</v>
      </c>
      <c r="E4" s="146" t="s">
        <v>90</v>
      </c>
    </row>
    <row r="5" spans="1:5" ht="22.5" customHeight="1">
      <c r="A5" s="439"/>
      <c r="B5" s="439"/>
      <c r="C5" s="439"/>
      <c r="D5" s="439"/>
      <c r="E5" s="88" t="s">
        <v>11</v>
      </c>
    </row>
    <row r="6" spans="1:5" ht="12.75">
      <c r="A6" s="436" t="s">
        <v>91</v>
      </c>
      <c r="B6" s="436"/>
      <c r="C6" s="436"/>
      <c r="D6" s="436"/>
      <c r="E6" s="135">
        <v>22011</v>
      </c>
    </row>
    <row r="7" spans="1:5" s="85" customFormat="1" ht="109.5" customHeight="1">
      <c r="A7" s="131">
        <v>1</v>
      </c>
      <c r="B7" s="184" t="s">
        <v>474</v>
      </c>
      <c r="C7" s="249" t="s">
        <v>904</v>
      </c>
      <c r="D7" s="250" t="s">
        <v>902</v>
      </c>
      <c r="E7" s="251">
        <v>21776.6</v>
      </c>
    </row>
    <row r="8" spans="1:5" s="89" customFormat="1" ht="124.5" customHeight="1">
      <c r="A8" s="130">
        <v>2</v>
      </c>
      <c r="B8" s="252" t="s">
        <v>605</v>
      </c>
      <c r="C8" s="206" t="s">
        <v>606</v>
      </c>
      <c r="D8" s="250" t="s">
        <v>903</v>
      </c>
      <c r="E8" s="253">
        <v>232</v>
      </c>
    </row>
    <row r="9" spans="1:5" s="89" customFormat="1" ht="126" customHeight="1">
      <c r="A9" s="132">
        <v>3</v>
      </c>
      <c r="B9" s="254" t="s">
        <v>905</v>
      </c>
      <c r="C9" s="258" t="s">
        <v>579</v>
      </c>
      <c r="D9" s="248" t="s">
        <v>906</v>
      </c>
      <c r="E9" s="255">
        <v>2.4</v>
      </c>
    </row>
    <row r="10" spans="1:5" s="85" customFormat="1" ht="18" customHeight="1">
      <c r="A10" s="256"/>
      <c r="B10" s="256"/>
      <c r="C10" s="256"/>
      <c r="D10" s="256"/>
      <c r="E10" s="256"/>
    </row>
    <row r="11" spans="1:5" s="85" customFormat="1" ht="18" customHeight="1">
      <c r="A11" s="257"/>
      <c r="B11" s="257"/>
      <c r="C11" s="257"/>
      <c r="D11" s="257"/>
      <c r="E11" s="257"/>
    </row>
    <row r="12" spans="1:5" s="89" customFormat="1" ht="18" customHeight="1">
      <c r="A12" s="257"/>
      <c r="B12" s="257"/>
      <c r="C12" s="257"/>
      <c r="D12" s="257"/>
      <c r="E12" s="257"/>
    </row>
    <row r="13" spans="1:5" s="85" customFormat="1" ht="18" customHeight="1">
      <c r="A13" s="257"/>
      <c r="B13" s="257"/>
      <c r="C13" s="257"/>
      <c r="D13" s="257"/>
      <c r="E13" s="257"/>
    </row>
    <row r="14" spans="1:5" s="85" customFormat="1" ht="18" customHeight="1">
      <c r="A14" s="257"/>
      <c r="B14" s="257"/>
      <c r="C14" s="257"/>
      <c r="D14" s="257"/>
      <c r="E14" s="257"/>
    </row>
    <row r="15" spans="1:5" s="85" customFormat="1" ht="18" customHeight="1">
      <c r="A15" s="257"/>
      <c r="B15" s="257"/>
      <c r="C15" s="257"/>
      <c r="D15" s="257"/>
      <c r="E15" s="257"/>
    </row>
    <row r="16" spans="1:5" s="85" customFormat="1" ht="18" customHeight="1">
      <c r="A16" s="257"/>
      <c r="B16" s="257"/>
      <c r="C16" s="257"/>
      <c r="D16" s="257"/>
      <c r="E16" s="257"/>
    </row>
    <row r="17" spans="1:5" s="85" customFormat="1" ht="18" customHeight="1">
      <c r="A17" s="257"/>
      <c r="B17" s="257"/>
      <c r="C17" s="257"/>
      <c r="D17" s="257"/>
      <c r="E17" s="257"/>
    </row>
    <row r="18" spans="1:5" ht="18" customHeight="1">
      <c r="A18" s="257"/>
      <c r="B18" s="257"/>
      <c r="C18" s="257"/>
      <c r="D18" s="257"/>
      <c r="E18" s="257"/>
    </row>
    <row r="19" spans="1:5" ht="18" customHeight="1">
      <c r="A19" s="257"/>
      <c r="B19" s="257"/>
      <c r="C19" s="257"/>
      <c r="D19" s="257"/>
      <c r="E19" s="257"/>
    </row>
    <row r="20" spans="1:5" ht="18" customHeight="1">
      <c r="A20" s="257"/>
      <c r="B20" s="257"/>
      <c r="C20" s="257"/>
      <c r="D20" s="257"/>
      <c r="E20" s="257"/>
    </row>
    <row r="21" spans="1:5" ht="12.75">
      <c r="A21" s="257"/>
      <c r="B21" s="257"/>
      <c r="C21" s="257"/>
      <c r="D21" s="257"/>
      <c r="E21" s="257"/>
    </row>
  </sheetData>
  <sheetProtection/>
  <mergeCells count="6">
    <mergeCell ref="A6:D6"/>
    <mergeCell ref="B2:E2"/>
    <mergeCell ref="A4:A5"/>
    <mergeCell ref="B4:B5"/>
    <mergeCell ref="C4:C5"/>
    <mergeCell ref="D4:D5"/>
  </mergeCells>
  <printOptions/>
  <pageMargins left="0.7086614173228347" right="0.7086614173228347" top="0.7480314960629921" bottom="0.7480314960629921" header="0.31496062992125984" footer="0.31496062992125984"/>
  <pageSetup horizontalDpi="600" verticalDpi="600" orientation="landscape" paperSize="9" scale="77" r:id="rId1"/>
  <rowBreaks count="1" manualBreakCount="1">
    <brk id="1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findep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afr</dc:creator>
  <cp:keywords/>
  <dc:description/>
  <cp:lastModifiedBy>Budg_6</cp:lastModifiedBy>
  <cp:lastPrinted>2015-11-19T10:44:23Z</cp:lastPrinted>
  <dcterms:created xsi:type="dcterms:W3CDTF">2009-04-29T09:54:58Z</dcterms:created>
  <dcterms:modified xsi:type="dcterms:W3CDTF">2017-09-04T06:58:47Z</dcterms:modified>
  <cp:category/>
  <cp:version/>
  <cp:contentType/>
  <cp:contentStatus/>
</cp:coreProperties>
</file>